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2η" sheetId="1" r:id="rId1"/>
  </sheets>
  <definedNames>
    <definedName name="_xlnm._FilterDatabase" localSheetId="0" hidden="1">'ΟΜΑΔΑ 2η'!$A$11:$AA$11</definedName>
    <definedName name="_xlnm.Print_Area" localSheetId="0">'ΟΜΑΔΑ 2η'!$A$1:$AB$36</definedName>
  </definedNames>
  <calcPr fullCalcOnLoad="1"/>
</workbook>
</file>

<file path=xl/sharedStrings.xml><?xml version="1.0" encoding="utf-8"?>
<sst xmlns="http://schemas.openxmlformats.org/spreadsheetml/2006/main" count="124" uniqueCount="79">
  <si>
    <t>Α/Α</t>
  </si>
  <si>
    <t>ΕΝΤΟΣ ΠΟΛΕΩΣ</t>
  </si>
  <si>
    <t>ΕΚΤΟΣ ΠΟΛΕΩΣ</t>
  </si>
  <si>
    <t>ΧΩΜΑ - ΧΙΟΝΙ</t>
  </si>
  <si>
    <t>ΕΙΔΟΣ ΟΔΟΥ</t>
  </si>
  <si>
    <t xml:space="preserve"> ΚΩΔΙΚΟΣ                                   ΔΡΟΜΟΛΟΓΙΟΥ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</si>
  <si>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</si>
  <si>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</si>
  <si>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</si>
  <si>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                      &gt;5%</t>
  </si>
  <si>
    <t>ΑΠΛΗ (1) ή                                                                ΔΙΠΛΗ ΔΙΑΔΡ (2)</t>
  </si>
  <si>
    <t>ΟΝΟΜΑΣΙΑ                   ΕΞΥΠΗΡΕΤΟΥΜΕΝΩΝ                                  ΣΧΟΛΕΙΩΝ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</si>
  <si>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</si>
  <si>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</si>
  <si>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</si>
  <si>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</si>
  <si>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ΒΑΘΜΙΔΑ ΕΚΠΑΙΔΕΥΣΗΣ (Α΄ΘΜΙΑ - Β΄ΘΜΙΑ)</t>
  </si>
  <si>
    <t>ΤΥΠΟΣ ΣΧΟΛΕΙΟΥ (ΔΗΜΟΤΙΚΟ - ΓΥΜΝΑΣΙΟ - ΛΥΚΕΙΟ)</t>
  </si>
  <si>
    <t>ΜΙΚΡΗ                                                           0-5%</t>
  </si>
  <si>
    <t>ΦΠΑ (€)</t>
  </si>
  <si>
    <t>ΣΥΝΟΔΟΣ (ΝΑΙ - ΟΧΙ)</t>
  </si>
  <si>
    <t>ΣΥΝΟΛΑ</t>
  </si>
  <si>
    <t>ΣΥΝΟΛΙΚΟ ΚΟΣΤΟΣ ΔΡΟΜΟΛΟΓΙΟΥ ΜΕ ΦΠΑ (€)</t>
  </si>
  <si>
    <t>ΣΥΝΟΛΙΚΑ ΕΜΦΟΡΤΑ ΧΙΛΙΟΜΕΤΡΑ ΑΠΛΗΣ ΔΙΑΔΡΟΜΗΣ</t>
  </si>
  <si>
    <t>ΣΥΝΟΛΙΚΑ ΕΜΦΟΡΤΑ ΧΙΛΙΟΜΕΤΡΑ ΔΙΠΛΗΣ ΔΙΑΔΡΟΜΗΣ</t>
  </si>
  <si>
    <t>ΑΡΙΘΜΟΣ ΜΕΤΑΦΕΡΟΜΕΝΩΝ ΜΑΘΗΤΩΝ</t>
  </si>
  <si>
    <t>ΣΥΝΟΛΙΚΟΣ ΠΡΟΫΠΟΛΟΓΙΣΜΟΣ ΜΕ ΤΑ ΔΙΚΑΙΩΜΑΤΑ ΠΡΟΑΙΡΕΣΗΣ ΜΕ ΦΠΑ (€)</t>
  </si>
  <si>
    <t>ΚΟΣΤΟΣ ΔΡΟΜΟΛΟΓΟΥ ΣΥΜΦΩΝΑ ΜΕ ΤΗΝ 24001/2013 ΚΥΑ  -  ΧΩΡΙΣ ΦΠΑ (€)</t>
  </si>
  <si>
    <t>ΣΥΝΟΛΙΚΟ ΚΟΣΤΟΣ ΔΡΟΜΟΛΟΓΙΩΝ (€)</t>
  </si>
  <si>
    <t>ΣΥΝΟΛΙΚΟ ΚΟΣΤΟΣ ΔΡΟΜΟΛΟΓΙΩΝ ΜΕ ΦΠΑ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</si>
  <si>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</si>
  <si>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</si>
  <si>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ΩΡΑ ΠΡΟΣΕΛΕΥΣΗΣ ΜΑΘΗΤΩΝ</t>
  </si>
  <si>
    <t>ΩΡΑ ΑΠΟΧΩΡΗΣΗΣ ΜΑΘΗΤΩΝ</t>
  </si>
  <si>
    <t>Τιμή Καυσίμου Υπολογισμού = …………..€/λίτρο</t>
  </si>
  <si>
    <t>ΠΑΤΡΕΩΝ</t>
  </si>
  <si>
    <t>ΌΧΙ</t>
  </si>
  <si>
    <t>ΜΕΓΑΛΟ</t>
  </si>
  <si>
    <t>08;15</t>
  </si>
  <si>
    <t>ΜΙΚΡΟ</t>
  </si>
  <si>
    <t>Β/ΘΜΙΑ</t>
  </si>
  <si>
    <t>8¨15</t>
  </si>
  <si>
    <t>ΣΤΟΙΧΕΙΑ ΔΡΟΜΟΛΟΓΙΩΝ   ΕΞΥΠΗΡΕΤΟΥΜΕΝΩΝ ΣΧΟΛΙΚΩΝ ΜΟΝΑΔΩΝ</t>
  </si>
  <si>
    <t>Υ-52</t>
  </si>
  <si>
    <t>ΓΥΝΜΑΣΙΟ</t>
  </si>
  <si>
    <t>18ο ΓΥΜΝΑΣΙΟ ΠΑΤΡΑΣ</t>
  </si>
  <si>
    <t>ΣΠΑΤΑ-ΜΙΝΤΙΛΟΓΛΙ-ΛΕΥΚΑ-ΖΑΡΟΥΧΛΕΙΚΑ-ΣΧΟΛΕΙΟ</t>
  </si>
  <si>
    <t>14;00</t>
  </si>
  <si>
    <t>Α/ΘΜΙΑ</t>
  </si>
  <si>
    <t>ΔΗΜΟΤΙΚΟ</t>
  </si>
  <si>
    <t>14"00</t>
  </si>
  <si>
    <t>6/ΘΕΣΙΟ ΔΗΜΟΤ.ΣΧ.ΦΑΡΡΩΝ</t>
  </si>
  <si>
    <t>EΡΥΜΑΝΘΟΥ</t>
  </si>
  <si>
    <t>AΣΤΕΡΙ-ΚΡΙΘΑΡΑΚΙΑ-ΓΚΟΛΩΝΕΙΚΑ-ΧΡΙΣΤΟΔΟΥΛΕΙΚΑ-ΚΛΟΥΚΙΝΕΙΚΑ-ΣΤΑΡΟΧΩΡΙ-ΑΝΩ ΔΑΦΝΟΥΛΑ-ΔΑΦΝΟΥΛΑ-ΣΧΟΛ.ΦΑΡΡΩΝ</t>
  </si>
  <si>
    <t>ΝΑΙ</t>
  </si>
  <si>
    <t>Β΄ΘΜΙΑ</t>
  </si>
  <si>
    <t>ΛΥΚΕΙΟ</t>
  </si>
  <si>
    <t>ΓΕΝΙΚΟ ΛΥΚΕΙΟ ΚΛΕΙΤΟΡΙΑΣ</t>
  </si>
  <si>
    <t>ΚΑΛΑΒΡΥΤΩΝ</t>
  </si>
  <si>
    <t>ΛΥΚΟΥΡΙΑ - ΚΡΙΝΟΦΥΤΑ - ΚΛΕΙΤΟΡΙΑ</t>
  </si>
  <si>
    <t>ΑΙΓΙΑΛΕΙΑΣ</t>
  </si>
  <si>
    <t>8"15</t>
  </si>
  <si>
    <t>ΠΡΟΣΤΙΘΕΤΑΙ ΣΥΝΟΔΟΣ</t>
  </si>
  <si>
    <t>ΠΑΡΑΤΗΡΗΣΕΙΣ</t>
  </si>
  <si>
    <t>3ο ΔΗΜΟΤΙΚΟ ΑΙΓΙΟΥ-4ο ΓΥΜΝΑΣΙΟ-2ο ΛΥΚΕΙΟ-ΕΠΑΛ</t>
  </si>
  <si>
    <t>ΠΑΡΑΣΚΕΥΗ-ΔΑΦΝΕΣ-ΚΟΥΜΑΡΙ</t>
  </si>
  <si>
    <t>ΠΡΟΣΤΙΘΕΤΑΙ ΣΥΝΟΔΟΣ-ΜΕΛΑΛΟ ΛΕΩΦ.ΠΡΟΗΓ.ΑΠΟΦΑΣΗ 885/2014</t>
  </si>
  <si>
    <t>ΔΗΜΟΤΙΚΟ ΣΧΟΛΕΙΟ ΑΒΥΘΟΥ</t>
  </si>
  <si>
    <t>ΜΠΑΚΑΡΕΤΣΟΥ-ΦΑΣΟΥΛΕΙΚΑ-ΠΑΝΟΡΑΜΑ-ΣΧΟΛΕΙΟ</t>
  </si>
  <si>
    <t>14¨00</t>
  </si>
  <si>
    <t>ΝΈΟ ΔΡΟΜΟΛΟΓΙΟ</t>
  </si>
  <si>
    <t xml:space="preserve"> ΛΕΩΦΟΡΕΙΑ  ΝΕΑ +ΤΡΟΠΟΠΟΙΗΣΗΣ</t>
  </si>
  <si>
    <t>NEO ΔΡΟΜΟΛΟΓΙΟ</t>
  </si>
  <si>
    <t>ΣΥΝΟΛΟ ΠΡΑΓΜΑΤΟΠΟΙΗΘ. ΔΡΟΜΟΛΟΓΙΩΝ                                          από 16/10/2014 έως και 28/02/2015</t>
  </si>
  <si>
    <t>A/ΘΜΙΑ</t>
  </si>
  <si>
    <t>ΕΡΥΜΑΝΘΟΥ</t>
  </si>
  <si>
    <t>2¨00</t>
  </si>
  <si>
    <t>A/A 1,2,6,7,8 ΝΕΟ ΔΡΟΜΟΛΟΓΙΟ
Α/Α 3&amp;4 ΠΡΟΣΤΙΘΕΤΑΙ ΣΥΝΟΔΟΣ (ΠΡΟΗΓ.ΑΠΟΦΑΣΗ 888/14)
Α/Α 5- ΠΡΟΣΤΙΘ. ΣΥΝΟΔΟΣ ΜΕΓΑΛΟ ΛΕΩΦΟΡΕΙΟ ΠΡΟΗΓ.ΑΠΟΦΑΣΗ 885/14</t>
  </si>
  <si>
    <t>SUM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</si>
</sst>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#,##0.00\ &quot;€&quot;"/>
    <numFmt numFmtId="171" formatCode="#,##0.00\ _€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107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164" fontId="21" fillId="0" borderId="0" xfId="33" applyNumberFormat="1" applyFont="1" applyFill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2" fontId="22" fillId="0" borderId="0" xfId="33" applyNumberFormat="1" applyFont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10" xfId="33" applyFont="1" applyFill="1" applyBorder="1" applyAlignment="1">
      <alignment horizontal="center" vertical="center" textRotation="90" wrapText="1"/>
      <protection/>
    </xf>
    <xf numFmtId="0" fontId="24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 textRotation="90" wrapText="1"/>
    </xf>
    <xf numFmtId="2" fontId="21" fillId="0" borderId="0" xfId="0" applyNumberFormat="1" applyFont="1" applyAlignment="1">
      <alignment vertical="center" wrapText="1"/>
    </xf>
    <xf numFmtId="0" fontId="21" fillId="0" borderId="10" xfId="0" applyFont="1" applyBorder="1" applyAlignment="1">
      <alignment vertical="center" textRotation="9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 textRotation="90" wrapText="1"/>
    </xf>
    <xf numFmtId="0" fontId="21" fillId="0" borderId="0" xfId="0" applyFont="1" applyFill="1" applyAlignment="1">
      <alignment vertical="center" wrapText="1"/>
    </xf>
    <xf numFmtId="0" fontId="23" fillId="21" borderId="11" xfId="33" applyFont="1" applyFill="1" applyBorder="1" applyAlignment="1">
      <alignment horizontal="center" vertical="center" textRotation="90" wrapText="1"/>
      <protection/>
    </xf>
    <xf numFmtId="0" fontId="21" fillId="0" borderId="0" xfId="0" applyFont="1" applyFill="1" applyAlignment="1">
      <alignment vertical="center"/>
    </xf>
    <xf numFmtId="0" fontId="27" fillId="0" borderId="10" xfId="33" applyNumberFormat="1" applyFont="1" applyFill="1" applyBorder="1" applyAlignment="1">
      <alignment horizontal="center" vertical="center" wrapText="1"/>
      <protection/>
    </xf>
    <xf numFmtId="0" fontId="28" fillId="0" borderId="10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 wrapText="1"/>
      <protection/>
    </xf>
    <xf numFmtId="0" fontId="27" fillId="0" borderId="10" xfId="33" applyNumberFormat="1" applyFont="1" applyFill="1" applyBorder="1" applyAlignment="1">
      <alignment vertical="center" wrapText="1"/>
      <protection/>
    </xf>
    <xf numFmtId="0" fontId="27" fillId="0" borderId="10" xfId="33" applyFont="1" applyFill="1" applyBorder="1" applyAlignment="1">
      <alignment horizontal="left" vertical="center" wrapText="1"/>
      <protection/>
    </xf>
    <xf numFmtId="2" fontId="28" fillId="0" borderId="10" xfId="33" applyNumberFormat="1" applyFont="1" applyFill="1" applyBorder="1" applyAlignment="1">
      <alignment horizontal="center" vertical="center" wrapText="1"/>
      <protection/>
    </xf>
    <xf numFmtId="2" fontId="28" fillId="0" borderId="10" xfId="33" applyNumberFormat="1" applyFont="1" applyFill="1" applyBorder="1" applyAlignment="1">
      <alignment horizontal="center" vertical="center"/>
      <protection/>
    </xf>
    <xf numFmtId="2" fontId="27" fillId="0" borderId="10" xfId="33" applyNumberFormat="1" applyFont="1" applyFill="1" applyBorder="1" applyAlignment="1">
      <alignment horizontal="center" vertical="center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4" fontId="28" fillId="0" borderId="10" xfId="33" applyNumberFormat="1" applyFont="1" applyFill="1" applyBorder="1" applyAlignment="1">
      <alignment horizontal="center" vertical="center" wrapText="1"/>
      <protection/>
    </xf>
    <xf numFmtId="40" fontId="28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vertical="center" textRotation="90"/>
    </xf>
    <xf numFmtId="0" fontId="27" fillId="24" borderId="10" xfId="33" applyNumberFormat="1" applyFont="1" applyFill="1" applyBorder="1" applyAlignment="1">
      <alignment horizontal="center" vertical="center" wrapText="1"/>
      <protection/>
    </xf>
    <xf numFmtId="0" fontId="28" fillId="0" borderId="10" xfId="33" applyFont="1" applyBorder="1" applyAlignment="1">
      <alignment horizontal="center" vertical="center"/>
      <protection/>
    </xf>
    <xf numFmtId="0" fontId="28" fillId="24" borderId="10" xfId="33" applyFont="1" applyFill="1" applyBorder="1" applyAlignment="1">
      <alignment horizontal="center" vertical="center" wrapText="1"/>
      <protection/>
    </xf>
    <xf numFmtId="0" fontId="27" fillId="24" borderId="10" xfId="33" applyFont="1" applyFill="1" applyBorder="1" applyAlignment="1">
      <alignment horizontal="center" vertical="center" wrapText="1"/>
      <protection/>
    </xf>
    <xf numFmtId="0" fontId="27" fillId="24" borderId="10" xfId="33" applyNumberFormat="1" applyFont="1" applyFill="1" applyBorder="1" applyAlignment="1">
      <alignment horizontal="left" vertical="center" wrapText="1"/>
      <protection/>
    </xf>
    <xf numFmtId="0" fontId="27" fillId="24" borderId="10" xfId="33" applyFont="1" applyFill="1" applyBorder="1" applyAlignment="1">
      <alignment horizontal="left" vertical="center" wrapText="1"/>
      <protection/>
    </xf>
    <xf numFmtId="20" fontId="27" fillId="24" borderId="10" xfId="33" applyNumberFormat="1" applyFont="1" applyFill="1" applyBorder="1" applyAlignment="1">
      <alignment horizontal="left" vertical="center" wrapText="1"/>
      <protection/>
    </xf>
    <xf numFmtId="0" fontId="27" fillId="0" borderId="10" xfId="33" applyFont="1" applyFill="1" applyBorder="1" applyAlignment="1">
      <alignment horizontal="center" vertical="center" wrapText="1"/>
      <protection/>
    </xf>
    <xf numFmtId="2" fontId="28" fillId="0" borderId="10" xfId="33" applyNumberFormat="1" applyFont="1" applyBorder="1" applyAlignment="1">
      <alignment horizontal="center" vertical="center"/>
      <protection/>
    </xf>
    <xf numFmtId="2" fontId="27" fillId="24" borderId="10" xfId="33" applyNumberFormat="1" applyFont="1" applyFill="1" applyBorder="1" applyAlignment="1">
      <alignment horizontal="center" vertical="center"/>
      <protection/>
    </xf>
    <xf numFmtId="2" fontId="28" fillId="24" borderId="10" xfId="33" applyNumberFormat="1" applyFont="1" applyFill="1" applyBorder="1" applyAlignment="1">
      <alignment horizontal="center" vertical="center"/>
      <protection/>
    </xf>
    <xf numFmtId="2" fontId="28" fillId="24" borderId="10" xfId="33" applyNumberFormat="1" applyFont="1" applyFill="1" applyBorder="1" applyAlignment="1">
      <alignment horizontal="center" vertical="center" wrapText="1"/>
      <protection/>
    </xf>
    <xf numFmtId="40" fontId="28" fillId="24" borderId="10" xfId="33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8" fillId="0" borderId="10" xfId="35" applyFont="1" applyFill="1" applyBorder="1" applyAlignment="1">
      <alignment horizontal="center" vertical="center" wrapText="1"/>
      <protection/>
    </xf>
    <xf numFmtId="0" fontId="28" fillId="0" borderId="10" xfId="34" applyFont="1" applyFill="1" applyBorder="1" applyAlignment="1">
      <alignment horizontal="center" vertical="center" wrapText="1"/>
      <protection/>
    </xf>
    <xf numFmtId="0" fontId="28" fillId="0" borderId="10" xfId="34" applyFont="1" applyFill="1" applyBorder="1" applyAlignment="1">
      <alignment horizontal="left" vertical="center" wrapText="1"/>
      <protection/>
    </xf>
    <xf numFmtId="2" fontId="28" fillId="0" borderId="10" xfId="34" applyNumberFormat="1" applyFont="1" applyFill="1" applyBorder="1" applyAlignment="1">
      <alignment horizontal="center" vertical="center" wrapText="1"/>
      <protection/>
    </xf>
    <xf numFmtId="0" fontId="27" fillId="24" borderId="10" xfId="33" applyNumberFormat="1" applyFont="1" applyFill="1" applyBorder="1" applyAlignment="1">
      <alignment vertical="center" wrapText="1"/>
      <protection/>
    </xf>
    <xf numFmtId="0" fontId="27" fillId="0" borderId="10" xfId="0" applyFont="1" applyBorder="1" applyAlignment="1">
      <alignment vertical="center" textRotation="90" wrapText="1"/>
    </xf>
    <xf numFmtId="0" fontId="22" fillId="0" borderId="12" xfId="0" applyFont="1" applyBorder="1" applyAlignment="1">
      <alignment horizontal="center" vertical="center" textRotation="90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textRotation="90" wrapText="1"/>
    </xf>
    <xf numFmtId="170" fontId="22" fillId="0" borderId="0" xfId="0" applyNumberFormat="1" applyFont="1" applyBorder="1" applyAlignment="1">
      <alignment horizontal="center" vertical="center" wrapText="1"/>
    </xf>
    <xf numFmtId="171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4" xfId="33" applyFont="1" applyBorder="1" applyAlignment="1">
      <alignment horizontal="center" vertical="center" textRotation="90" wrapText="1"/>
      <protection/>
    </xf>
    <xf numFmtId="0" fontId="24" fillId="0" borderId="15" xfId="33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0" fontId="24" fillId="24" borderId="10" xfId="33" applyFont="1" applyFill="1" applyBorder="1" applyAlignment="1">
      <alignment horizontal="center" vertical="center" textRotation="90" wrapText="1"/>
      <protection/>
    </xf>
    <xf numFmtId="171" fontId="22" fillId="0" borderId="13" xfId="0" applyNumberFormat="1" applyFont="1" applyBorder="1" applyAlignment="1">
      <alignment horizontal="left" vertical="center"/>
    </xf>
    <xf numFmtId="171" fontId="22" fillId="0" borderId="16" xfId="0" applyNumberFormat="1" applyFont="1" applyBorder="1" applyAlignment="1">
      <alignment horizontal="left" vertical="center"/>
    </xf>
    <xf numFmtId="171" fontId="22" fillId="0" borderId="11" xfId="0" applyNumberFormat="1" applyFont="1" applyBorder="1" applyAlignment="1">
      <alignment horizontal="left" vertical="center"/>
    </xf>
    <xf numFmtId="171" fontId="22" fillId="0" borderId="13" xfId="0" applyNumberFormat="1" applyFont="1" applyBorder="1" applyAlignment="1">
      <alignment horizontal="center" vertical="center" wrapText="1"/>
    </xf>
    <xf numFmtId="171" fontId="22" fillId="0" borderId="16" xfId="0" applyNumberFormat="1" applyFont="1" applyBorder="1" applyAlignment="1">
      <alignment horizontal="center" vertical="center" wrapText="1"/>
    </xf>
    <xf numFmtId="171" fontId="22" fillId="0" borderId="11" xfId="0" applyNumberFormat="1" applyFont="1" applyBorder="1" applyAlignment="1">
      <alignment horizontal="center" vertical="center" wrapText="1"/>
    </xf>
    <xf numFmtId="0" fontId="24" fillId="0" borderId="10" xfId="33" applyNumberFormat="1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170" fontId="22" fillId="0" borderId="13" xfId="0" applyNumberFormat="1" applyFont="1" applyBorder="1" applyAlignment="1">
      <alignment horizontal="center" vertical="center" wrapText="1"/>
    </xf>
    <xf numFmtId="170" fontId="22" fillId="0" borderId="16" xfId="0" applyNumberFormat="1" applyFont="1" applyBorder="1" applyAlignment="1">
      <alignment horizontal="center" vertical="center" wrapText="1"/>
    </xf>
    <xf numFmtId="170" fontId="22" fillId="0" borderId="17" xfId="0" applyNumberFormat="1" applyFont="1" applyBorder="1" applyAlignment="1">
      <alignment horizontal="center" vertical="center" wrapText="1"/>
    </xf>
    <xf numFmtId="170" fontId="22" fillId="0" borderId="18" xfId="0" applyNumberFormat="1" applyFont="1" applyBorder="1" applyAlignment="1">
      <alignment horizontal="center" vertical="center" wrapText="1"/>
    </xf>
    <xf numFmtId="170" fontId="22" fillId="0" borderId="11" xfId="0" applyNumberFormat="1" applyFont="1" applyBorder="1" applyAlignment="1">
      <alignment horizontal="center" vertical="center" wrapText="1"/>
    </xf>
    <xf numFmtId="171" fontId="22" fillId="0" borderId="19" xfId="0" applyNumberFormat="1" applyFont="1" applyBorder="1" applyAlignment="1">
      <alignment horizontal="left" vertical="center"/>
    </xf>
    <xf numFmtId="171" fontId="22" fillId="0" borderId="17" xfId="0" applyNumberFormat="1" applyFont="1" applyBorder="1" applyAlignment="1">
      <alignment horizontal="left" vertical="center"/>
    </xf>
    <xf numFmtId="171" fontId="22" fillId="0" borderId="18" xfId="0" applyNumberFormat="1" applyFont="1" applyBorder="1" applyAlignment="1">
      <alignment horizontal="left" vertical="center"/>
    </xf>
    <xf numFmtId="0" fontId="23" fillId="0" borderId="0" xfId="33" applyFont="1" applyBorder="1" applyAlignment="1">
      <alignment horizontal="left" vertical="center" wrapText="1"/>
      <protection/>
    </xf>
    <xf numFmtId="0" fontId="24" fillId="0" borderId="10" xfId="33" applyFont="1" applyBorder="1" applyAlignment="1">
      <alignment horizontal="center" vertical="center" textRotation="90" wrapText="1"/>
      <protection/>
    </xf>
    <xf numFmtId="0" fontId="24" fillId="0" borderId="12" xfId="33" applyFont="1" applyBorder="1" applyAlignment="1">
      <alignment horizontal="center" vertical="center" textRotation="90" wrapText="1"/>
      <protection/>
    </xf>
    <xf numFmtId="0" fontId="22" fillId="0" borderId="0" xfId="33" applyFont="1" applyAlignment="1">
      <alignment horizontal="center" vertical="center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4" fillId="0" borderId="10" xfId="33" applyFont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170" fontId="25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21" borderId="13" xfId="33" applyFont="1" applyFill="1" applyBorder="1" applyAlignment="1">
      <alignment horizontal="center" vertical="center" wrapText="1"/>
      <protection/>
    </xf>
    <xf numFmtId="0" fontId="23" fillId="21" borderId="16" xfId="33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textRotation="90" wrapText="1"/>
      <protection/>
    </xf>
    <xf numFmtId="0" fontId="24" fillId="24" borderId="12" xfId="33" applyFont="1" applyFill="1" applyBorder="1" applyAlignment="1">
      <alignment horizontal="center" vertical="center" textRotation="90" wrapText="1"/>
      <protection/>
    </xf>
    <xf numFmtId="0" fontId="24" fillId="24" borderId="14" xfId="33" applyFont="1" applyFill="1" applyBorder="1" applyAlignment="1">
      <alignment horizontal="center" vertical="center" textRotation="90" wrapText="1"/>
      <protection/>
    </xf>
    <xf numFmtId="0" fontId="24" fillId="24" borderId="15" xfId="33" applyFont="1" applyFill="1" applyBorder="1" applyAlignment="1">
      <alignment horizontal="center" vertical="center" textRotation="90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Βασικό_Φύλλο3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47625</xdr:rowOff>
    </xdr:from>
    <xdr:to>
      <xdr:col>7</xdr:col>
      <xdr:colOff>0</xdr:colOff>
      <xdr:row>0</xdr:row>
      <xdr:rowOff>571500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76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685800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2</xdr:col>
      <xdr:colOff>0</xdr:colOff>
      <xdr:row>0</xdr:row>
      <xdr:rowOff>514350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286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3.140625" style="18" bestFit="1" customWidth="1"/>
    <col min="2" max="2" width="6.140625" style="18" customWidth="1"/>
    <col min="3" max="3" width="7.140625" style="18" customWidth="1"/>
    <col min="4" max="4" width="10.28125" style="18" customWidth="1"/>
    <col min="5" max="5" width="22.140625" style="18" customWidth="1"/>
    <col min="6" max="6" width="8.57421875" style="18" customWidth="1"/>
    <col min="7" max="7" width="31.57421875" style="8" customWidth="1"/>
    <col min="8" max="8" width="6.57421875" style="8" customWidth="1"/>
    <col min="9" max="9" width="6.00390625" style="8" customWidth="1"/>
    <col min="10" max="10" width="5.8515625" style="18" customWidth="1"/>
    <col min="11" max="12" width="7.00390625" style="18" customWidth="1"/>
    <col min="13" max="14" width="4.57421875" style="8" bestFit="1" customWidth="1"/>
    <col min="15" max="15" width="4.57421875" style="9" bestFit="1" customWidth="1"/>
    <col min="16" max="16" width="4.8515625" style="9" bestFit="1" customWidth="1"/>
    <col min="17" max="18" width="4.57421875" style="8" bestFit="1" customWidth="1"/>
    <col min="19" max="19" width="5.57421875" style="18" customWidth="1"/>
    <col min="20" max="20" width="6.421875" style="18" customWidth="1"/>
    <col min="21" max="21" width="9.7109375" style="20" customWidth="1"/>
    <col min="22" max="22" width="6.421875" style="18" bestFit="1" customWidth="1"/>
    <col min="23" max="23" width="10.7109375" style="18" customWidth="1"/>
    <col min="24" max="24" width="7.421875" style="18" customWidth="1"/>
    <col min="25" max="25" width="11.57421875" style="18" customWidth="1"/>
    <col min="26" max="26" width="7.00390625" style="18" customWidth="1"/>
    <col min="27" max="27" width="33.57421875" style="18" customWidth="1"/>
    <col min="28" max="28" width="10.00390625" style="19" customWidth="1"/>
    <col min="29" max="16384" width="9.140625" style="18" customWidth="1"/>
  </cols>
  <sheetData>
    <row r="1" spans="1:25" ht="4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72"/>
      <c r="L1" s="72"/>
      <c r="M1" s="72"/>
      <c r="N1" s="72"/>
      <c r="O1" s="3"/>
      <c r="P1" s="4"/>
      <c r="Q1" s="5"/>
      <c r="R1" s="1"/>
      <c r="S1" s="1"/>
      <c r="T1" s="1"/>
      <c r="U1" s="6"/>
      <c r="V1" s="1"/>
      <c r="W1" s="1"/>
      <c r="X1" s="5"/>
      <c r="Y1" s="5"/>
    </row>
    <row r="2" spans="1:26" ht="11.25" customHeight="1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7"/>
      <c r="L2" s="7"/>
      <c r="M2" s="1"/>
      <c r="N2" s="2"/>
      <c r="O2" s="3"/>
      <c r="P2" s="4"/>
      <c r="Q2" s="5"/>
      <c r="R2" s="93" t="s">
        <v>34</v>
      </c>
      <c r="S2" s="93"/>
      <c r="T2" s="93"/>
      <c r="U2" s="93"/>
      <c r="V2" s="93"/>
      <c r="W2" s="93"/>
      <c r="X2" s="93"/>
      <c r="Y2" s="93"/>
      <c r="Z2" s="93"/>
    </row>
    <row r="3" spans="1:26" ht="11.25" customHeight="1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7"/>
      <c r="L3" s="7"/>
      <c r="M3" s="1"/>
      <c r="N3" s="2"/>
      <c r="O3" s="3"/>
      <c r="P3" s="4"/>
      <c r="Q3" s="5"/>
      <c r="R3" s="94"/>
      <c r="S3" s="93"/>
      <c r="T3" s="93"/>
      <c r="U3" s="93"/>
      <c r="V3" s="93"/>
      <c r="W3" s="93"/>
      <c r="X3" s="93"/>
      <c r="Y3" s="93"/>
      <c r="Z3" s="93"/>
    </row>
    <row r="4" spans="1:25" ht="11.25" customHeight="1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7"/>
      <c r="L4" s="7"/>
      <c r="M4" s="1"/>
      <c r="N4" s="2"/>
      <c r="O4" s="3"/>
      <c r="P4" s="4"/>
      <c r="Q4" s="5"/>
      <c r="R4" s="1"/>
      <c r="S4" s="1"/>
      <c r="T4" s="1"/>
      <c r="U4" s="6"/>
      <c r="V4" s="1"/>
      <c r="W4" s="1"/>
      <c r="X4" s="5"/>
      <c r="Y4" s="5"/>
    </row>
    <row r="5" spans="1:25" ht="11.25" customHeight="1">
      <c r="A5" s="90" t="s">
        <v>15</v>
      </c>
      <c r="B5" s="90"/>
      <c r="C5" s="90"/>
      <c r="D5" s="90"/>
      <c r="E5" s="90"/>
      <c r="F5" s="90"/>
      <c r="G5" s="90"/>
      <c r="H5" s="90"/>
      <c r="I5" s="90"/>
      <c r="J5" s="90"/>
      <c r="K5" s="7"/>
      <c r="L5" s="7"/>
      <c r="M5" s="1"/>
      <c r="N5" s="2"/>
      <c r="O5" s="3"/>
      <c r="P5" s="4"/>
      <c r="Q5" s="5"/>
      <c r="R5" s="1"/>
      <c r="S5" s="1"/>
      <c r="T5" s="1"/>
      <c r="U5" s="6"/>
      <c r="V5" s="1"/>
      <c r="W5" s="1"/>
      <c r="X5" s="5"/>
      <c r="Y5" s="5"/>
    </row>
    <row r="6" ht="12" customHeight="1"/>
    <row r="7" spans="1:28" ht="24.75" customHeight="1">
      <c r="A7" s="101" t="s">
        <v>71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25"/>
    </row>
    <row r="8" spans="1:28" ht="26.25" customHeight="1">
      <c r="A8" s="101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25"/>
    </row>
    <row r="9" spans="1:28" ht="15.75" customHeight="1">
      <c r="A9" s="81" t="s">
        <v>0</v>
      </c>
      <c r="B9" s="91" t="s">
        <v>5</v>
      </c>
      <c r="C9" s="92" t="s">
        <v>16</v>
      </c>
      <c r="D9" s="91" t="s">
        <v>17</v>
      </c>
      <c r="E9" s="91" t="s">
        <v>11</v>
      </c>
      <c r="F9" s="91" t="s">
        <v>7</v>
      </c>
      <c r="G9" s="81" t="s">
        <v>6</v>
      </c>
      <c r="H9" s="91" t="s">
        <v>32</v>
      </c>
      <c r="I9" s="91" t="s">
        <v>33</v>
      </c>
      <c r="J9" s="91" t="s">
        <v>25</v>
      </c>
      <c r="K9" s="91" t="s">
        <v>23</v>
      </c>
      <c r="L9" s="91" t="s">
        <v>24</v>
      </c>
      <c r="M9" s="95" t="s">
        <v>4</v>
      </c>
      <c r="N9" s="95"/>
      <c r="O9" s="95"/>
      <c r="P9" s="95"/>
      <c r="Q9" s="95"/>
      <c r="R9" s="95"/>
      <c r="S9" s="103" t="s">
        <v>10</v>
      </c>
      <c r="T9" s="80" t="s">
        <v>31</v>
      </c>
      <c r="U9" s="80" t="s">
        <v>27</v>
      </c>
      <c r="V9" s="73" t="s">
        <v>19</v>
      </c>
      <c r="W9" s="73" t="s">
        <v>22</v>
      </c>
      <c r="X9" s="73" t="s">
        <v>73</v>
      </c>
      <c r="Y9" s="73" t="s">
        <v>28</v>
      </c>
      <c r="Z9" s="104" t="s">
        <v>20</v>
      </c>
      <c r="AA9" s="73" t="s">
        <v>78</v>
      </c>
      <c r="AB9" s="73" t="s">
        <v>63</v>
      </c>
    </row>
    <row r="10" spans="1:28" ht="28.5" customHeight="1">
      <c r="A10" s="81"/>
      <c r="B10" s="91"/>
      <c r="C10" s="70"/>
      <c r="D10" s="91"/>
      <c r="E10" s="91"/>
      <c r="F10" s="91"/>
      <c r="G10" s="81"/>
      <c r="H10" s="91"/>
      <c r="I10" s="91"/>
      <c r="J10" s="91"/>
      <c r="K10" s="91"/>
      <c r="L10" s="91"/>
      <c r="M10" s="81" t="s">
        <v>1</v>
      </c>
      <c r="N10" s="81"/>
      <c r="O10" s="96" t="s">
        <v>2</v>
      </c>
      <c r="P10" s="96"/>
      <c r="Q10" s="81" t="s">
        <v>3</v>
      </c>
      <c r="R10" s="81"/>
      <c r="S10" s="103"/>
      <c r="T10" s="80"/>
      <c r="U10" s="80"/>
      <c r="V10" s="73"/>
      <c r="W10" s="73"/>
      <c r="X10" s="73"/>
      <c r="Y10" s="73"/>
      <c r="Z10" s="105"/>
      <c r="AA10" s="73"/>
      <c r="AB10" s="73"/>
    </row>
    <row r="11" spans="1:28" ht="57.75" customHeight="1">
      <c r="A11" s="81"/>
      <c r="B11" s="91"/>
      <c r="C11" s="71"/>
      <c r="D11" s="91"/>
      <c r="E11" s="91"/>
      <c r="F11" s="91"/>
      <c r="G11" s="81"/>
      <c r="H11" s="91"/>
      <c r="I11" s="91"/>
      <c r="J11" s="91"/>
      <c r="K11" s="91"/>
      <c r="L11" s="91"/>
      <c r="M11" s="12" t="s">
        <v>18</v>
      </c>
      <c r="N11" s="11" t="s">
        <v>8</v>
      </c>
      <c r="O11" s="12" t="s">
        <v>18</v>
      </c>
      <c r="P11" s="10" t="s">
        <v>9</v>
      </c>
      <c r="Q11" s="12" t="s">
        <v>18</v>
      </c>
      <c r="R11" s="11" t="s">
        <v>9</v>
      </c>
      <c r="S11" s="103"/>
      <c r="T11" s="80"/>
      <c r="U11" s="80"/>
      <c r="V11" s="73"/>
      <c r="W11" s="73"/>
      <c r="X11" s="73"/>
      <c r="Y11" s="73"/>
      <c r="Z11" s="106"/>
      <c r="AA11" s="73"/>
      <c r="AB11" s="73"/>
    </row>
    <row r="12" spans="1:28" s="26" customFormat="1" ht="56.25" customHeight="1">
      <c r="A12" s="27">
        <v>1</v>
      </c>
      <c r="B12" s="28" t="s">
        <v>43</v>
      </c>
      <c r="C12" s="29" t="s">
        <v>40</v>
      </c>
      <c r="D12" s="29" t="s">
        <v>44</v>
      </c>
      <c r="E12" s="29" t="s">
        <v>45</v>
      </c>
      <c r="F12" s="29" t="s">
        <v>35</v>
      </c>
      <c r="G12" s="30" t="s">
        <v>46</v>
      </c>
      <c r="H12" s="31" t="s">
        <v>38</v>
      </c>
      <c r="I12" s="31" t="s">
        <v>47</v>
      </c>
      <c r="J12" s="28">
        <v>6</v>
      </c>
      <c r="K12" s="32">
        <v>60.2</v>
      </c>
      <c r="L12" s="32">
        <v>120.4</v>
      </c>
      <c r="M12" s="32">
        <v>16.7</v>
      </c>
      <c r="N12" s="33"/>
      <c r="O12" s="32">
        <v>32.3</v>
      </c>
      <c r="P12" s="33">
        <v>11</v>
      </c>
      <c r="Q12" s="34"/>
      <c r="R12" s="33"/>
      <c r="S12" s="28">
        <v>2</v>
      </c>
      <c r="T12" s="32"/>
      <c r="U12" s="32">
        <v>111.25</v>
      </c>
      <c r="V12" s="32">
        <v>14.46</v>
      </c>
      <c r="W12" s="32">
        <v>125.71</v>
      </c>
      <c r="X12" s="35">
        <v>83</v>
      </c>
      <c r="Y12" s="36">
        <f aca="true" t="shared" si="0" ref="Y12:Y19">W12*X12</f>
        <v>10433.93</v>
      </c>
      <c r="Z12" s="37" t="s">
        <v>36</v>
      </c>
      <c r="AA12" s="37" t="s">
        <v>39</v>
      </c>
      <c r="AB12" s="38" t="s">
        <v>72</v>
      </c>
    </row>
    <row r="13" spans="1:28" s="26" customFormat="1" ht="56.25" customHeight="1">
      <c r="A13" s="27">
        <v>2</v>
      </c>
      <c r="B13" s="28"/>
      <c r="C13" s="29" t="s">
        <v>74</v>
      </c>
      <c r="D13" s="29" t="s">
        <v>49</v>
      </c>
      <c r="E13" s="29" t="s">
        <v>51</v>
      </c>
      <c r="F13" s="29" t="s">
        <v>75</v>
      </c>
      <c r="G13" s="43" t="s">
        <v>53</v>
      </c>
      <c r="H13" s="31" t="s">
        <v>41</v>
      </c>
      <c r="I13" s="31" t="s">
        <v>76</v>
      </c>
      <c r="J13" s="28">
        <v>21</v>
      </c>
      <c r="K13" s="32">
        <v>7.81</v>
      </c>
      <c r="L13" s="32"/>
      <c r="M13" s="32"/>
      <c r="N13" s="33"/>
      <c r="O13" s="32">
        <v>7.81</v>
      </c>
      <c r="P13" s="33"/>
      <c r="Q13" s="34"/>
      <c r="R13" s="33"/>
      <c r="S13" s="28">
        <v>1</v>
      </c>
      <c r="T13" s="32"/>
      <c r="U13" s="32">
        <v>31.36</v>
      </c>
      <c r="V13" s="32">
        <v>4.07</v>
      </c>
      <c r="W13" s="32">
        <v>35.43</v>
      </c>
      <c r="X13" s="35">
        <v>83</v>
      </c>
      <c r="Y13" s="36">
        <v>2940.69</v>
      </c>
      <c r="Z13" s="37" t="s">
        <v>54</v>
      </c>
      <c r="AA13" s="37" t="s">
        <v>37</v>
      </c>
      <c r="AB13" s="38" t="s">
        <v>70</v>
      </c>
    </row>
    <row r="14" spans="1:28" s="14" customFormat="1" ht="45.75" customHeight="1">
      <c r="A14" s="39">
        <v>3</v>
      </c>
      <c r="B14" s="40"/>
      <c r="C14" s="40" t="s">
        <v>48</v>
      </c>
      <c r="D14" s="41" t="s">
        <v>49</v>
      </c>
      <c r="E14" s="42" t="s">
        <v>51</v>
      </c>
      <c r="F14" s="42" t="s">
        <v>52</v>
      </c>
      <c r="G14" s="43" t="s">
        <v>53</v>
      </c>
      <c r="H14" s="44" t="s">
        <v>41</v>
      </c>
      <c r="I14" s="45">
        <v>0.08333333333333333</v>
      </c>
      <c r="J14" s="46">
        <v>37</v>
      </c>
      <c r="K14" s="47">
        <v>7.81</v>
      </c>
      <c r="L14" s="47">
        <v>15.62</v>
      </c>
      <c r="M14" s="48"/>
      <c r="N14" s="49"/>
      <c r="O14" s="32">
        <v>7.81</v>
      </c>
      <c r="P14" s="33"/>
      <c r="Q14" s="48"/>
      <c r="R14" s="49"/>
      <c r="S14" s="28">
        <v>2</v>
      </c>
      <c r="T14" s="50"/>
      <c r="U14" s="50">
        <v>57.62</v>
      </c>
      <c r="V14" s="50">
        <f>ROUND(U14*13/100,2)</f>
        <v>7.49</v>
      </c>
      <c r="W14" s="50">
        <f>U14+V14</f>
        <v>65.11</v>
      </c>
      <c r="X14" s="35">
        <v>83</v>
      </c>
      <c r="Y14" s="36">
        <f t="shared" si="0"/>
        <v>5404.13</v>
      </c>
      <c r="Z14" s="51" t="s">
        <v>54</v>
      </c>
      <c r="AA14" s="51" t="s">
        <v>37</v>
      </c>
      <c r="AB14" s="52" t="s">
        <v>62</v>
      </c>
    </row>
    <row r="15" spans="1:28" ht="39.75" customHeight="1">
      <c r="A15" s="39">
        <f>A14+1</f>
        <v>4</v>
      </c>
      <c r="B15" s="40"/>
      <c r="C15" s="53" t="s">
        <v>55</v>
      </c>
      <c r="D15" s="54" t="s">
        <v>56</v>
      </c>
      <c r="E15" s="54" t="s">
        <v>57</v>
      </c>
      <c r="F15" s="46" t="s">
        <v>58</v>
      </c>
      <c r="G15" s="55" t="s">
        <v>59</v>
      </c>
      <c r="H15" s="45">
        <v>0.34375</v>
      </c>
      <c r="I15" s="45">
        <v>0.5833333333333334</v>
      </c>
      <c r="J15" s="54">
        <v>43</v>
      </c>
      <c r="K15" s="33">
        <v>21</v>
      </c>
      <c r="L15" s="47">
        <v>42</v>
      </c>
      <c r="M15" s="48"/>
      <c r="N15" s="49"/>
      <c r="O15" s="56">
        <v>7</v>
      </c>
      <c r="P15" s="56">
        <v>14</v>
      </c>
      <c r="Q15" s="48"/>
      <c r="R15" s="49"/>
      <c r="S15" s="54">
        <v>2</v>
      </c>
      <c r="T15" s="50"/>
      <c r="U15" s="32">
        <v>130.5</v>
      </c>
      <c r="V15" s="50">
        <v>16.97</v>
      </c>
      <c r="W15" s="50">
        <v>147.47</v>
      </c>
      <c r="X15" s="35">
        <v>83</v>
      </c>
      <c r="Y15" s="36">
        <f t="shared" si="0"/>
        <v>12240.01</v>
      </c>
      <c r="Z15" s="51" t="s">
        <v>54</v>
      </c>
      <c r="AA15" s="51" t="s">
        <v>37</v>
      </c>
      <c r="AB15" s="52" t="s">
        <v>62</v>
      </c>
    </row>
    <row r="16" spans="1:28" ht="60.75" customHeight="1">
      <c r="A16" s="39">
        <f>A15+1</f>
        <v>5</v>
      </c>
      <c r="B16" s="41"/>
      <c r="C16" s="53" t="s">
        <v>55</v>
      </c>
      <c r="D16" s="41" t="s">
        <v>56</v>
      </c>
      <c r="E16" s="41" t="s">
        <v>64</v>
      </c>
      <c r="F16" s="41" t="s">
        <v>60</v>
      </c>
      <c r="G16" s="57" t="s">
        <v>65</v>
      </c>
      <c r="H16" s="43" t="s">
        <v>61</v>
      </c>
      <c r="I16" s="43" t="s">
        <v>50</v>
      </c>
      <c r="J16" s="41">
        <v>24</v>
      </c>
      <c r="K16" s="32">
        <v>19</v>
      </c>
      <c r="L16" s="47">
        <v>38</v>
      </c>
      <c r="M16" s="32"/>
      <c r="N16" s="32"/>
      <c r="O16" s="32"/>
      <c r="P16" s="32">
        <v>19</v>
      </c>
      <c r="Q16" s="32"/>
      <c r="R16" s="32"/>
      <c r="S16" s="29">
        <v>2</v>
      </c>
      <c r="T16" s="50"/>
      <c r="U16" s="50">
        <v>133.82</v>
      </c>
      <c r="V16" s="50">
        <v>17.4</v>
      </c>
      <c r="W16" s="50">
        <v>151.22</v>
      </c>
      <c r="X16" s="35">
        <v>83</v>
      </c>
      <c r="Y16" s="36">
        <f t="shared" si="0"/>
        <v>12551.26</v>
      </c>
      <c r="Z16" s="51" t="s">
        <v>54</v>
      </c>
      <c r="AA16" s="51" t="s">
        <v>37</v>
      </c>
      <c r="AB16" s="52" t="s">
        <v>66</v>
      </c>
    </row>
    <row r="17" spans="1:28" ht="36.75" customHeight="1">
      <c r="A17" s="39">
        <f>A16+1</f>
        <v>6</v>
      </c>
      <c r="B17" s="41"/>
      <c r="C17" s="42" t="s">
        <v>48</v>
      </c>
      <c r="D17" s="41" t="s">
        <v>49</v>
      </c>
      <c r="E17" s="41" t="s">
        <v>67</v>
      </c>
      <c r="F17" s="41" t="s">
        <v>60</v>
      </c>
      <c r="G17" s="43" t="s">
        <v>68</v>
      </c>
      <c r="H17" s="43" t="s">
        <v>41</v>
      </c>
      <c r="I17" s="43" t="s">
        <v>69</v>
      </c>
      <c r="J17" s="41">
        <v>30</v>
      </c>
      <c r="K17" s="47">
        <v>2.5</v>
      </c>
      <c r="L17" s="47">
        <v>5</v>
      </c>
      <c r="M17" s="32"/>
      <c r="N17" s="32"/>
      <c r="O17" s="32">
        <v>2.5</v>
      </c>
      <c r="P17" s="32"/>
      <c r="Q17" s="32"/>
      <c r="R17" s="32"/>
      <c r="S17" s="29">
        <v>2</v>
      </c>
      <c r="T17" s="50"/>
      <c r="U17" s="50">
        <v>57.62</v>
      </c>
      <c r="V17" s="50">
        <v>7.49</v>
      </c>
      <c r="W17" s="50">
        <v>65.11</v>
      </c>
      <c r="X17" s="35">
        <v>83</v>
      </c>
      <c r="Y17" s="36">
        <f t="shared" si="0"/>
        <v>5404.13</v>
      </c>
      <c r="Z17" s="51" t="s">
        <v>54</v>
      </c>
      <c r="AA17" s="51" t="s">
        <v>37</v>
      </c>
      <c r="AB17" s="58" t="s">
        <v>70</v>
      </c>
    </row>
    <row r="18" spans="1:28" s="24" customFormat="1" ht="42.75" customHeight="1">
      <c r="A18" s="39">
        <f>A17+1</f>
        <v>7</v>
      </c>
      <c r="B18" s="41"/>
      <c r="C18" s="42" t="s">
        <v>48</v>
      </c>
      <c r="D18" s="41" t="s">
        <v>49</v>
      </c>
      <c r="E18" s="41" t="s">
        <v>67</v>
      </c>
      <c r="F18" s="41" t="s">
        <v>60</v>
      </c>
      <c r="G18" s="43" t="s">
        <v>68</v>
      </c>
      <c r="H18" s="43" t="s">
        <v>41</v>
      </c>
      <c r="I18" s="43" t="s">
        <v>69</v>
      </c>
      <c r="J18" s="41">
        <v>25</v>
      </c>
      <c r="K18" s="47">
        <v>2.5</v>
      </c>
      <c r="L18" s="47">
        <v>5</v>
      </c>
      <c r="M18" s="32"/>
      <c r="N18" s="32"/>
      <c r="O18" s="32">
        <v>2.5</v>
      </c>
      <c r="P18" s="32"/>
      <c r="Q18" s="32"/>
      <c r="R18" s="32"/>
      <c r="S18" s="29">
        <v>2</v>
      </c>
      <c r="T18" s="50"/>
      <c r="U18" s="50">
        <v>57.62</v>
      </c>
      <c r="V18" s="50">
        <v>7.49</v>
      </c>
      <c r="W18" s="50">
        <v>65.11</v>
      </c>
      <c r="X18" s="35">
        <v>83</v>
      </c>
      <c r="Y18" s="36">
        <f t="shared" si="0"/>
        <v>5404.13</v>
      </c>
      <c r="Z18" s="51" t="s">
        <v>54</v>
      </c>
      <c r="AA18" s="51" t="s">
        <v>37</v>
      </c>
      <c r="AB18" s="58" t="s">
        <v>70</v>
      </c>
    </row>
    <row r="19" spans="1:28" ht="41.25" customHeight="1">
      <c r="A19" s="13">
        <v>8</v>
      </c>
      <c r="B19" s="41"/>
      <c r="C19" s="42" t="s">
        <v>48</v>
      </c>
      <c r="D19" s="41" t="s">
        <v>49</v>
      </c>
      <c r="E19" s="41" t="s">
        <v>67</v>
      </c>
      <c r="F19" s="41" t="s">
        <v>60</v>
      </c>
      <c r="G19" s="43" t="s">
        <v>68</v>
      </c>
      <c r="H19" s="43" t="s">
        <v>41</v>
      </c>
      <c r="I19" s="43" t="s">
        <v>69</v>
      </c>
      <c r="J19" s="41">
        <v>35</v>
      </c>
      <c r="K19" s="47">
        <v>2.5</v>
      </c>
      <c r="L19" s="47">
        <v>5</v>
      </c>
      <c r="M19" s="32"/>
      <c r="N19" s="32"/>
      <c r="O19" s="32">
        <v>2.5</v>
      </c>
      <c r="P19" s="32"/>
      <c r="Q19" s="32"/>
      <c r="R19" s="32"/>
      <c r="S19" s="29">
        <v>1</v>
      </c>
      <c r="T19" s="50"/>
      <c r="U19" s="50">
        <v>31.36</v>
      </c>
      <c r="V19" s="50">
        <v>4.07</v>
      </c>
      <c r="W19" s="50">
        <v>35.43</v>
      </c>
      <c r="X19" s="35">
        <v>83</v>
      </c>
      <c r="Y19" s="36">
        <f t="shared" si="0"/>
        <v>2940.69</v>
      </c>
      <c r="Z19" s="51" t="s">
        <v>54</v>
      </c>
      <c r="AA19" s="51" t="s">
        <v>37</v>
      </c>
      <c r="AB19" s="58" t="s">
        <v>70</v>
      </c>
    </row>
    <row r="20" spans="1:28" ht="17.25" customHeight="1">
      <c r="A20" s="82" t="s">
        <v>21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6"/>
      <c r="U20" s="50">
        <f>SUM(U12:U19)</f>
        <v>611.15</v>
      </c>
      <c r="V20" s="15">
        <f>SUM(V12:V19)</f>
        <v>79.44</v>
      </c>
      <c r="W20" s="15">
        <f>SUM(W12:W19)</f>
        <v>690.59</v>
      </c>
      <c r="X20" s="15">
        <v>83</v>
      </c>
      <c r="Y20" s="15">
        <f>SUM(Y12:Y19)</f>
        <v>57318.97</v>
      </c>
      <c r="Z20" s="68" t="s">
        <v>54</v>
      </c>
      <c r="AA20" s="69" t="s">
        <v>37</v>
      </c>
      <c r="AB20" s="23"/>
    </row>
    <row r="21" spans="1:28" ht="1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6"/>
      <c r="U21" s="77"/>
      <c r="V21" s="78"/>
      <c r="W21" s="78"/>
      <c r="X21" s="78"/>
      <c r="Y21" s="78"/>
      <c r="Z21" s="78"/>
      <c r="AA21" s="79"/>
      <c r="AB21" s="23"/>
    </row>
    <row r="22" spans="1:28" s="16" customFormat="1" ht="15.75" customHeight="1">
      <c r="A22" s="82" t="s">
        <v>29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6"/>
      <c r="U22" s="74">
        <f>Y20</f>
        <v>57318.97</v>
      </c>
      <c r="V22" s="75"/>
      <c r="W22" s="75"/>
      <c r="X22" s="75"/>
      <c r="Y22" s="75"/>
      <c r="Z22" s="75"/>
      <c r="AA22" s="76"/>
      <c r="AB22" s="17"/>
    </row>
    <row r="23" spans="1:28" s="22" customFormat="1" ht="15" customHeight="1">
      <c r="A23" s="82" t="s">
        <v>30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6"/>
      <c r="U23" s="74">
        <f>ROUND(U22*(20/100),2)</f>
        <v>11463.79</v>
      </c>
      <c r="V23" s="75"/>
      <c r="W23" s="75"/>
      <c r="X23" s="75"/>
      <c r="Y23" s="75"/>
      <c r="Z23" s="75"/>
      <c r="AA23" s="76"/>
      <c r="AB23" s="21"/>
    </row>
    <row r="24" spans="1:28" s="16" customFormat="1" ht="15.75" customHeight="1">
      <c r="A24" s="82" t="s">
        <v>26</v>
      </c>
      <c r="B24" s="83"/>
      <c r="C24" s="83"/>
      <c r="D24" s="83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87">
        <f>U22+U23</f>
        <v>68782.76000000001</v>
      </c>
      <c r="V24" s="88"/>
      <c r="W24" s="88"/>
      <c r="X24" s="88"/>
      <c r="Y24" s="88"/>
      <c r="Z24" s="88"/>
      <c r="AA24" s="89"/>
      <c r="AB24" s="59"/>
    </row>
    <row r="25" spans="2:28" s="16" customFormat="1" ht="50.25" customHeight="1">
      <c r="B25" s="98" t="s">
        <v>77</v>
      </c>
      <c r="C25" s="99"/>
      <c r="D25" s="99"/>
      <c r="E25" s="99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6"/>
      <c r="Y25" s="66"/>
      <c r="Z25" s="66"/>
      <c r="AA25" s="66"/>
      <c r="AB25" s="67"/>
    </row>
    <row r="26" spans="1:28" s="16" customFormat="1" ht="42" customHeight="1">
      <c r="A26" s="65"/>
      <c r="B26" s="100"/>
      <c r="C26" s="100"/>
      <c r="D26" s="100"/>
      <c r="E26" s="100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6"/>
      <c r="Y26" s="66"/>
      <c r="Z26" s="66"/>
      <c r="AA26" s="66"/>
      <c r="AB26" s="67"/>
    </row>
    <row r="27" spans="1:28" s="16" customFormat="1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6"/>
      <c r="Y27" s="66"/>
      <c r="Z27" s="66"/>
      <c r="AA27" s="66"/>
      <c r="AB27" s="67"/>
    </row>
    <row r="28" spans="2:27" ht="9.75">
      <c r="B28" s="64"/>
      <c r="E28" s="8"/>
      <c r="F28" s="60"/>
      <c r="G28" s="61"/>
      <c r="H28" s="61"/>
      <c r="I28" s="61"/>
      <c r="J28" s="60"/>
      <c r="K28" s="60"/>
      <c r="L28" s="60"/>
      <c r="M28" s="61"/>
      <c r="N28" s="61"/>
      <c r="O28" s="62"/>
      <c r="P28" s="62"/>
      <c r="Q28" s="61"/>
      <c r="R28" s="61"/>
      <c r="S28" s="60"/>
      <c r="T28" s="60"/>
      <c r="U28" s="63"/>
      <c r="V28" s="60"/>
      <c r="W28" s="60"/>
      <c r="X28" s="60"/>
      <c r="Y28" s="60"/>
      <c r="Z28" s="60"/>
      <c r="AA28" s="60"/>
    </row>
    <row r="29" spans="6:28" ht="9.75">
      <c r="F29" s="60"/>
      <c r="G29" s="61"/>
      <c r="H29" s="61"/>
      <c r="I29" s="61"/>
      <c r="J29" s="60"/>
      <c r="K29" s="60"/>
      <c r="L29" s="60"/>
      <c r="M29" s="61"/>
      <c r="N29" s="61"/>
      <c r="O29" s="62"/>
      <c r="P29" s="62"/>
      <c r="Q29" s="61"/>
      <c r="R29" s="61"/>
      <c r="S29" s="60"/>
      <c r="T29" s="60"/>
      <c r="U29" s="63"/>
      <c r="V29" s="60"/>
      <c r="W29" s="60"/>
      <c r="X29" s="60"/>
      <c r="Y29" s="60"/>
      <c r="Z29" s="60"/>
      <c r="AA29" s="60"/>
      <c r="AB29" s="64"/>
    </row>
    <row r="30" spans="5:28" ht="9.75">
      <c r="E30" s="8"/>
      <c r="F30" s="60"/>
      <c r="G30" s="61"/>
      <c r="H30" s="61"/>
      <c r="I30" s="61"/>
      <c r="J30" s="60"/>
      <c r="K30" s="60"/>
      <c r="L30" s="60"/>
      <c r="M30" s="61"/>
      <c r="N30" s="61"/>
      <c r="O30" s="62"/>
      <c r="P30" s="62"/>
      <c r="Q30" s="61"/>
      <c r="R30" s="61"/>
      <c r="S30" s="60"/>
      <c r="T30" s="60"/>
      <c r="U30" s="63"/>
      <c r="V30" s="60"/>
      <c r="W30" s="60"/>
      <c r="X30" s="60"/>
      <c r="Y30" s="60"/>
      <c r="Z30" s="60"/>
      <c r="AA30" s="60"/>
      <c r="AB30" s="64"/>
    </row>
    <row r="31" spans="6:28" ht="9.75">
      <c r="F31" s="60"/>
      <c r="G31" s="61"/>
      <c r="H31" s="61"/>
      <c r="I31" s="61"/>
      <c r="J31" s="60"/>
      <c r="K31" s="60"/>
      <c r="L31" s="60"/>
      <c r="M31" s="61"/>
      <c r="N31" s="61"/>
      <c r="O31" s="62"/>
      <c r="P31" s="62"/>
      <c r="Q31" s="61"/>
      <c r="R31" s="61"/>
      <c r="S31" s="60"/>
      <c r="T31" s="60"/>
      <c r="U31" s="63"/>
      <c r="V31" s="60"/>
      <c r="W31" s="60"/>
      <c r="X31" s="60"/>
      <c r="Y31" s="60"/>
      <c r="Z31" s="60"/>
      <c r="AA31" s="60"/>
      <c r="AB31" s="64"/>
    </row>
    <row r="32" spans="6:28" ht="9.75">
      <c r="F32" s="60"/>
      <c r="G32" s="61"/>
      <c r="H32" s="61"/>
      <c r="I32" s="61"/>
      <c r="J32" s="60"/>
      <c r="K32" s="60"/>
      <c r="L32" s="60"/>
      <c r="M32" s="61"/>
      <c r="N32" s="61"/>
      <c r="O32" s="62"/>
      <c r="P32" s="62"/>
      <c r="Q32" s="61"/>
      <c r="R32" s="61"/>
      <c r="S32" s="60"/>
      <c r="T32" s="60"/>
      <c r="U32" s="63"/>
      <c r="V32" s="60"/>
      <c r="W32" s="60"/>
      <c r="X32" s="60"/>
      <c r="Y32" s="60"/>
      <c r="Z32" s="60"/>
      <c r="AA32" s="60"/>
      <c r="AB32" s="64"/>
    </row>
    <row r="33" spans="5:28" ht="9.75">
      <c r="E33" s="8"/>
      <c r="F33" s="60"/>
      <c r="G33" s="61"/>
      <c r="H33" s="61"/>
      <c r="I33" s="61"/>
      <c r="J33" s="60"/>
      <c r="K33" s="60"/>
      <c r="L33" s="60"/>
      <c r="M33" s="61"/>
      <c r="N33" s="61"/>
      <c r="O33" s="62"/>
      <c r="P33" s="62"/>
      <c r="Q33" s="61"/>
      <c r="R33" s="61"/>
      <c r="S33" s="60"/>
      <c r="T33" s="60"/>
      <c r="U33" s="63"/>
      <c r="V33" s="60"/>
      <c r="W33" s="60"/>
      <c r="X33" s="60"/>
      <c r="Y33" s="60"/>
      <c r="Z33" s="60"/>
      <c r="AA33" s="60"/>
      <c r="AB33" s="64"/>
    </row>
    <row r="34" spans="6:28" ht="9.75">
      <c r="F34" s="60"/>
      <c r="G34" s="61"/>
      <c r="H34" s="61"/>
      <c r="I34" s="61"/>
      <c r="J34" s="60"/>
      <c r="K34" s="60"/>
      <c r="L34" s="60"/>
      <c r="M34" s="61"/>
      <c r="N34" s="61"/>
      <c r="O34" s="62"/>
      <c r="P34" s="62"/>
      <c r="Q34" s="61"/>
      <c r="R34" s="61"/>
      <c r="S34" s="60"/>
      <c r="T34" s="60"/>
      <c r="U34" s="63"/>
      <c r="V34" s="60"/>
      <c r="W34" s="60"/>
      <c r="X34" s="60"/>
      <c r="Y34" s="60"/>
      <c r="Z34" s="60"/>
      <c r="AA34" s="60"/>
      <c r="AB34" s="64"/>
    </row>
    <row r="35" spans="6:28" ht="9.75">
      <c r="F35" s="60"/>
      <c r="G35" s="61"/>
      <c r="H35" s="61"/>
      <c r="I35" s="61"/>
      <c r="J35" s="60"/>
      <c r="K35" s="60"/>
      <c r="L35" s="60"/>
      <c r="M35" s="61"/>
      <c r="N35" s="61"/>
      <c r="O35" s="62"/>
      <c r="P35" s="62"/>
      <c r="Q35" s="61"/>
      <c r="R35" s="61"/>
      <c r="S35" s="60"/>
      <c r="T35" s="60"/>
      <c r="U35" s="63"/>
      <c r="V35" s="60"/>
      <c r="W35" s="60"/>
      <c r="X35" s="60"/>
      <c r="Y35" s="60"/>
      <c r="Z35" s="60"/>
      <c r="AA35" s="60"/>
      <c r="AB35" s="64"/>
    </row>
    <row r="36" spans="6:28" ht="9.75">
      <c r="F36" s="60"/>
      <c r="G36" s="61"/>
      <c r="H36" s="61"/>
      <c r="I36" s="61"/>
      <c r="J36" s="60"/>
      <c r="K36" s="60"/>
      <c r="L36" s="60"/>
      <c r="M36" s="61"/>
      <c r="N36" s="61"/>
      <c r="O36" s="62"/>
      <c r="P36" s="62"/>
      <c r="Q36" s="61"/>
      <c r="R36" s="61"/>
      <c r="S36" s="60"/>
      <c r="T36" s="60"/>
      <c r="U36" s="63"/>
      <c r="V36" s="60"/>
      <c r="W36" s="60"/>
      <c r="X36" s="60"/>
      <c r="Y36" s="60"/>
      <c r="Z36" s="60"/>
      <c r="AA36" s="60"/>
      <c r="AB36" s="64"/>
    </row>
    <row r="37" spans="6:28" ht="9.75">
      <c r="F37" s="60"/>
      <c r="G37" s="61"/>
      <c r="H37" s="61"/>
      <c r="I37" s="61"/>
      <c r="J37" s="60"/>
      <c r="K37" s="60"/>
      <c r="L37" s="60"/>
      <c r="M37" s="61"/>
      <c r="N37" s="61"/>
      <c r="O37" s="62"/>
      <c r="P37" s="62"/>
      <c r="Q37" s="61"/>
      <c r="R37" s="61"/>
      <c r="S37" s="60"/>
      <c r="T37" s="60"/>
      <c r="U37" s="63"/>
      <c r="V37" s="60"/>
      <c r="W37" s="60"/>
      <c r="X37" s="60"/>
      <c r="Y37" s="60"/>
      <c r="Z37" s="60"/>
      <c r="AA37" s="60"/>
      <c r="AB37" s="64"/>
    </row>
  </sheetData>
  <sheetProtection/>
  <autoFilter ref="A11:AA11"/>
  <mergeCells count="46">
    <mergeCell ref="B25:E26"/>
    <mergeCell ref="AB9:AB11"/>
    <mergeCell ref="A7:AA7"/>
    <mergeCell ref="A8:AA8"/>
    <mergeCell ref="D9:D11"/>
    <mergeCell ref="E9:E11"/>
    <mergeCell ref="F9:F11"/>
    <mergeCell ref="G9:G11"/>
    <mergeCell ref="S9:S11"/>
    <mergeCell ref="Z9:Z11"/>
    <mergeCell ref="A1:J1"/>
    <mergeCell ref="A2:J2"/>
    <mergeCell ref="A3:J3"/>
    <mergeCell ref="A4:J4"/>
    <mergeCell ref="K1:N1"/>
    <mergeCell ref="R2:Z2"/>
    <mergeCell ref="R3:Z3"/>
    <mergeCell ref="W9:W11"/>
    <mergeCell ref="M9:R9"/>
    <mergeCell ref="O10:P10"/>
    <mergeCell ref="K9:K11"/>
    <mergeCell ref="M10:N10"/>
    <mergeCell ref="T9:T11"/>
    <mergeCell ref="L9:L11"/>
    <mergeCell ref="A5:J5"/>
    <mergeCell ref="A9:A11"/>
    <mergeCell ref="J9:J11"/>
    <mergeCell ref="H9:H11"/>
    <mergeCell ref="I9:I11"/>
    <mergeCell ref="B9:B11"/>
    <mergeCell ref="C9:C11"/>
    <mergeCell ref="Q10:R10"/>
    <mergeCell ref="X9:X11"/>
    <mergeCell ref="A24:T24"/>
    <mergeCell ref="A23:T23"/>
    <mergeCell ref="A20:T20"/>
    <mergeCell ref="A21:T21"/>
    <mergeCell ref="A22:T22"/>
    <mergeCell ref="U24:AA24"/>
    <mergeCell ref="U23:AA23"/>
    <mergeCell ref="AA9:AA11"/>
    <mergeCell ref="V9:V11"/>
    <mergeCell ref="U22:AA22"/>
    <mergeCell ref="U21:AA21"/>
    <mergeCell ref="Y9:Y11"/>
    <mergeCell ref="U9:U11"/>
  </mergeCells>
  <printOptions/>
  <pageMargins left="0.2362204724409449" right="0.1968503937007874" top="0.39" bottom="0.37" header="0.33" footer="0.28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2014-10-15T10:36:29Z</cp:lastPrinted>
  <dcterms:created xsi:type="dcterms:W3CDTF">2013-10-03T04:51:20Z</dcterms:created>
  <dcterms:modified xsi:type="dcterms:W3CDTF">2014-10-15T11:42:39Z</dcterms:modified>
  <cp:category/>
  <cp:version/>
  <cp:contentType/>
  <cp:contentStatus/>
</cp:coreProperties>
</file>