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Φύλλο1!$A$8:$Y$45</definedName>
    <definedName name="_xlnm.Print_Area" localSheetId="0">Φύλλο1!$A$1:$X$45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1" i="1"/>
  <c r="R41"/>
  <c r="S41" s="1"/>
  <c r="I41"/>
  <c r="J41" s="1"/>
  <c r="S31" l="1"/>
  <c r="T31" s="1"/>
  <c r="V31" s="1"/>
  <c r="T41"/>
  <c r="V41" s="1"/>
  <c r="R10"/>
  <c r="S10" s="1"/>
  <c r="T10" s="1"/>
  <c r="V10" s="1"/>
  <c r="R11"/>
  <c r="R12"/>
  <c r="R13"/>
  <c r="R14"/>
  <c r="S14" s="1"/>
  <c r="T14" s="1"/>
  <c r="V14" s="1"/>
  <c r="R15"/>
  <c r="R16"/>
  <c r="R17"/>
  <c r="R18"/>
  <c r="S18" s="1"/>
  <c r="T18" s="1"/>
  <c r="V18" s="1"/>
  <c r="R19"/>
  <c r="R20"/>
  <c r="R21"/>
  <c r="R22"/>
  <c r="S22" s="1"/>
  <c r="T22" s="1"/>
  <c r="V22" s="1"/>
  <c r="R23"/>
  <c r="R24"/>
  <c r="R25"/>
  <c r="R26"/>
  <c r="S26" s="1"/>
  <c r="T26" s="1"/>
  <c r="V26" s="1"/>
  <c r="R27"/>
  <c r="R28"/>
  <c r="R29"/>
  <c r="R30"/>
  <c r="S30" s="1"/>
  <c r="T30" s="1"/>
  <c r="V30" s="1"/>
  <c r="R32"/>
  <c r="R33"/>
  <c r="R34"/>
  <c r="S34" s="1"/>
  <c r="T34" s="1"/>
  <c r="V34" s="1"/>
  <c r="R35"/>
  <c r="R36"/>
  <c r="R37"/>
  <c r="R38"/>
  <c r="S38" s="1"/>
  <c r="T38" s="1"/>
  <c r="V38" s="1"/>
  <c r="R39"/>
  <c r="R40"/>
  <c r="R42"/>
  <c r="S42" s="1"/>
  <c r="T42" s="1"/>
  <c r="V42" s="1"/>
  <c r="R43"/>
  <c r="R44"/>
  <c r="R9"/>
  <c r="S40" l="1"/>
  <c r="T40" s="1"/>
  <c r="V40" s="1"/>
  <c r="S36"/>
  <c r="T36" s="1"/>
  <c r="V36" s="1"/>
  <c r="S32"/>
  <c r="T32" s="1"/>
  <c r="V32" s="1"/>
  <c r="S27"/>
  <c r="T27" s="1"/>
  <c r="V27" s="1"/>
  <c r="S23"/>
  <c r="T23" s="1"/>
  <c r="V23" s="1"/>
  <c r="S19"/>
  <c r="T19" s="1"/>
  <c r="V19" s="1"/>
  <c r="T15"/>
  <c r="V15" s="1"/>
  <c r="S15"/>
  <c r="S11"/>
  <c r="T11"/>
  <c r="V11" s="1"/>
  <c r="S33"/>
  <c r="T33" s="1"/>
  <c r="V33" s="1"/>
  <c r="S24"/>
  <c r="T24" s="1"/>
  <c r="V24" s="1"/>
  <c r="S20"/>
  <c r="T20" s="1"/>
  <c r="V20" s="1"/>
  <c r="S16"/>
  <c r="T16" s="1"/>
  <c r="V16" s="1"/>
  <c r="S12"/>
  <c r="T12" s="1"/>
  <c r="V12" s="1"/>
  <c r="S44"/>
  <c r="T44" s="1"/>
  <c r="V44" s="1"/>
  <c r="T35"/>
  <c r="V35" s="1"/>
  <c r="S35"/>
  <c r="S37"/>
  <c r="T37" s="1"/>
  <c r="V37" s="1"/>
  <c r="S28"/>
  <c r="T28" s="1"/>
  <c r="V28" s="1"/>
  <c r="S43"/>
  <c r="T43" s="1"/>
  <c r="V43" s="1"/>
  <c r="S29"/>
  <c r="T29" s="1"/>
  <c r="V29" s="1"/>
  <c r="S25"/>
  <c r="T25" s="1"/>
  <c r="V25" s="1"/>
  <c r="S21"/>
  <c r="T21" s="1"/>
  <c r="V21" s="1"/>
  <c r="S17"/>
  <c r="T17" s="1"/>
  <c r="V17" s="1"/>
  <c r="S13"/>
  <c r="T13" s="1"/>
  <c r="V13" s="1"/>
  <c r="S39"/>
  <c r="T39" s="1"/>
  <c r="V39" s="1"/>
  <c r="R45"/>
  <c r="S45" s="1"/>
  <c r="T45" s="1"/>
  <c r="S9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2"/>
  <c r="J42" s="1"/>
  <c r="I43"/>
  <c r="J43" s="1"/>
  <c r="I44"/>
  <c r="J44" s="1"/>
  <c r="I9"/>
  <c r="J9" s="1"/>
  <c r="T9" l="1"/>
  <c r="V9" s="1"/>
  <c r="V45" l="1"/>
</calcChain>
</file>

<file path=xl/sharedStrings.xml><?xml version="1.0" encoding="utf-8"?>
<sst xmlns="http://schemas.openxmlformats.org/spreadsheetml/2006/main" count="287" uniqueCount="130">
  <si>
    <t>Α/Α</t>
  </si>
  <si>
    <t xml:space="preserve"> ΚΩΔΙΚΟΣ ΔΡΟΜΟΛΟΓΙΟΥ</t>
  </si>
  <si>
    <t>ΟΝΟΜΑΣΙΑ  ΕΞΥΠΗΡΕΤΟΥΜΕΝΩΝ  ΣΧΟΛΕΙΩΝ</t>
  </si>
  <si>
    <t>ΔΗΜΟΣ</t>
  </si>
  <si>
    <t>ΠΕΡΙΓΡΑΦΗ ΔΙΑΔΡΟΜΗΣ</t>
  </si>
  <si>
    <t>ΑΡΙΘΜΟΣ ΜΕΤΑΦΕΡΟΜΕΝΩΝ ΜΑΘΗΤΩΝ/ΤΡΙΩΝ</t>
  </si>
  <si>
    <t>ΜΕΤΑΦΟΡΙΚΟ ΜΕΣΟ (ΜΙΚΡΟ ΛΕΩΦΟΡΕΙΟ - ΜΕΓΑΛΟ ΛΕΩΦΟΡΕΙΟ - Δ.Χ. ΕΠΙΒΑΤΙΚΟ )</t>
  </si>
  <si>
    <t>ΠΑΡΑΤΗΡΗΣΕΙΣ (ΗΜΕΡΟΜΗΝΙΕΣ ΕΚΤΕΛΕΣΗΣ ΔΡΟΜΟΛΟΓΙΩΝ)</t>
  </si>
  <si>
    <t>EΞ - 1</t>
  </si>
  <si>
    <t>ΓΕΛ ΛΟΥΣΙΚΩΝ</t>
  </si>
  <si>
    <t>ΔΥΤΙΚΗΣ ΑΧΑΪΑΣ</t>
  </si>
  <si>
    <t>ΕΛΑΙΟΧΩΡΙ - ΑΡΛΑ - ΑΝΩ ΣΟΥΔΕΝΕΪΚΑ - ΛΟΥΣΙΚΑ</t>
  </si>
  <si>
    <t>Δ.Χ. ΕΠΙΒΑΤΙΚΟ</t>
  </si>
  <si>
    <t>EΞ - 2</t>
  </si>
  <si>
    <t>ΣΟΥΒΑΛΙΩΤΕΪΚΑ - ΜΙΤΟΠΟΛΗ - ΧΑΪΚΑΛΙ - ΑΧΑΪΚΟ - ΛΟΥΣΙΚΑ</t>
  </si>
  <si>
    <t>EΞ - 3</t>
  </si>
  <si>
    <t>ΜΑΖΑΡΑΚΙ - ΚΟΥΝΕΛΕΪΚΑ -ΛΟΥΣΙΚΑ</t>
  </si>
  <si>
    <t>EΞ - 4</t>
  </si>
  <si>
    <t>EΞ - 5</t>
  </si>
  <si>
    <t>ΠΟΡΤΕΣ - ΠΟΙΜΕΝΟΧΩΡΙ - ΑΓ. ΝΙΚΟΛΑΟΣ (ΚΡΑΛΙ) - ΛΟΥΣΙΚΑ</t>
  </si>
  <si>
    <t>ΕΞ-6</t>
  </si>
  <si>
    <t>ΓΕΛ ΕΡΥΜΑΝΘΕΙΑΣ</t>
  </si>
  <si>
    <t>ΕΡΥΜΑΝΘΟΥ</t>
  </si>
  <si>
    <t>ΣΚΙΑΔΑΣ - ΕΡΥΜΑΝΘΕΙΑ</t>
  </si>
  <si>
    <t>ΕΞ-7</t>
  </si>
  <si>
    <t>ΕΞ-8</t>
  </si>
  <si>
    <t>ΞΗΡΟΧΩΡΙ - ΜΑΣΤΡΑΝΤΩΝΙ – ΜΑΝΕΣΙ - ΕΡΥΜΑΝΘΕΙΑ</t>
  </si>
  <si>
    <t>ΕΞ-9</t>
  </si>
  <si>
    <t>ΚΑΛΦΑ – ΡΟΥΠΑΚΙΑ – ΣΤΑΥΡΟΔΡΟΜΙ - ΕΡΥΜΑΝΘΕΙΑ</t>
  </si>
  <si>
    <t>ΕΞ-10</t>
  </si>
  <si>
    <t>Λ.Τ ΦΑΡΩΝ</t>
  </si>
  <si>
    <t>ΤΡΟΥΣΑΚΙ – ΚΡΙΘΑΡΑΚΙΑ – ΔΑΦΝΟΥΛΑ – ΦΑΡΕΣ - ΧΑΛΑΝΔΡΙΤΣΑ</t>
  </si>
  <si>
    <t>ΕΞ-11</t>
  </si>
  <si>
    <t>ΕΞ-12</t>
  </si>
  <si>
    <t>ΕΞ-13</t>
  </si>
  <si>
    <t>ΓΕΛ ΚΛΕΙΤΟΡΙΑΣ</t>
  </si>
  <si>
    <t>ΚΑΛΑΒΡΥΤΩΝ</t>
  </si>
  <si>
    <t>ΕΞ-14</t>
  </si>
  <si>
    <t>ΕΞ-15</t>
  </si>
  <si>
    <t>ΕΞ-16</t>
  </si>
  <si>
    <t>ΕΞ-17</t>
  </si>
  <si>
    <t>ΕΞ-18</t>
  </si>
  <si>
    <t>ΠΑΤΡΕΩΝ</t>
  </si>
  <si>
    <t>ΕΞ-19</t>
  </si>
  <si>
    <t>ΕΞ-20</t>
  </si>
  <si>
    <t>ΕΞ-21</t>
  </si>
  <si>
    <t>ΕΞ-22</t>
  </si>
  <si>
    <t>ΕΞ-23</t>
  </si>
  <si>
    <t>ΕΞ-24</t>
  </si>
  <si>
    <t>ΑΙΓΙΑΛΕΙΑΣ</t>
  </si>
  <si>
    <t>ΕΞ-25</t>
  </si>
  <si>
    <t>ΕΠΑΛ ΚΑΛΑΒΡΥΤΩΝ</t>
  </si>
  <si>
    <t>ΕΞ-26</t>
  </si>
  <si>
    <t>ΕΞ-27</t>
  </si>
  <si>
    <t>ΕΞ-28</t>
  </si>
  <si>
    <t>ΕΞ-29</t>
  </si>
  <si>
    <t>ΕΞ-30</t>
  </si>
  <si>
    <t>Ώρα λήξης προφορικής εξέτασης</t>
  </si>
  <si>
    <t>ΕΞ-31</t>
  </si>
  <si>
    <t>ΓΕΛ ΛΑΠΠΑ</t>
  </si>
  <si>
    <t>ΕΞ-32</t>
  </si>
  <si>
    <t>ΕΞ-33</t>
  </si>
  <si>
    <t>ΕΞ-34</t>
  </si>
  <si>
    <t>ΝΙΟΧΩΡΙ-ΧΑΛΑΝΔΡΙΤΣΑ</t>
  </si>
  <si>
    <t>07.30</t>
  </si>
  <si>
    <t>12.30</t>
  </si>
  <si>
    <t>ΕΞ-35</t>
  </si>
  <si>
    <t>ΛΑΚΚΩΜΑΤΑ-ΧΑΛΑΝΔΡΙΤΣΑ</t>
  </si>
  <si>
    <t>07, 10, 12, 14, 18  ΙΟΥΝΙΟΥ</t>
  </si>
  <si>
    <t>07, 10, 12, 14  ΙΟΥΝΙΟΥ</t>
  </si>
  <si>
    <t>07:30 ΠΡΩΤΗ ΗΜΕΡΑ  07:45 ΛΟΙΠΕΣ</t>
  </si>
  <si>
    <t>ΧΙΟΝΑ - ΜΙΚΡΟΥΛΑΙΙΚΑ - ΕΡΥΜΑΝΘΕΙΑ</t>
  </si>
  <si>
    <t>18 ΙΟΥΝΙΟΥ</t>
  </si>
  <si>
    <t>06, 08, 11, 15 ΙΟΥΝΙΟΥ</t>
  </si>
  <si>
    <t>06, 08 ΙΟΥΝΙΟΥ</t>
  </si>
  <si>
    <t>ΒΑΣΙΛΙΚΟ – ΜΑΣΤΟΡΑΙΙΚΑ - ΧΑΛΑΝΔΡΙΤΣΑ</t>
  </si>
  <si>
    <t>ΑΣΤΕΡΙ - 21 ΓΥΜΝΑΣΙΟ ΠΑΤΡΑΣ</t>
  </si>
  <si>
    <t>ΛΥΚΟΥΡΙΑ – ΚΡΙΝΟΦΥΤΑ – ΓΕΛ ΚΛΕΙΤΟΡΙΑΣ</t>
  </si>
  <si>
    <t>ΛΥΚΟΥΡΙΑ – ΓΕΛ ΚΛΕΙΤΟΡΙΑΣ</t>
  </si>
  <si>
    <t xml:space="preserve">ΚΑΤΩ ΒΕΛΙΤΣΕΣ – ΚΑΓΚΑΔΙ -- ΛΑΠΠΑ </t>
  </si>
  <si>
    <t xml:space="preserve">ΠΟΥΡΝΑΡΙ - ΚΡΙΝΟΣ - ΛΑΠΠΑ </t>
  </si>
  <si>
    <t xml:space="preserve">ΠΕΤΤΑ – ΡΙΟΛΟΣ – ΛΑΠΠΑ </t>
  </si>
  <si>
    <t>21 ΙΟΥΝΙΟΥ</t>
  </si>
  <si>
    <t>4o ΕΠΑΛ ΠΑΤΡΑΣ</t>
  </si>
  <si>
    <t>Λ.Τ. ΡΙΟΛΟΥ</t>
  </si>
  <si>
    <t xml:space="preserve">Λ.Τ.  ΧΑΛΑΝΔΡΙΤΣΑΣ </t>
  </si>
  <si>
    <t>ΕΜΦΟΡΤΑ ΧΙΛΙΟΜΕΤΡΑ ΔΙΠΛΗΣ ΔΙΑΔΡΟΜΗΣ</t>
  </si>
  <si>
    <t>ΕΜΦΟΡΤΑ ΧΙΛΙΟΜΕΤΡΑ ΑΠΛΗΣ ΔΙΑΔΡΟΜΗΣ</t>
  </si>
  <si>
    <t>ΩΡΑ ΑΠΟΧΩΡΗΣΗΣ</t>
  </si>
  <si>
    <t>ΩΡΑ ΠΡΟΣΕΛΕΥΣΗΣ ΜΑΘΗΤΩΝ/ΤΡΙΩΝ ΣΤΟ ΕΞΕΤΑΣΤΙΚΟ ΚΕΝΤΡΟ</t>
  </si>
  <si>
    <t>ΑΠΛΗ (1) / ΔΙΠΛΗ (2) ΔΙΑΔΡΟΜΗ</t>
  </si>
  <si>
    <t>ΚΟΣΤΟΣ ΔΡΟΜΟΛΟΓΙΟΥ ΣΥΜΦΩΝΑ ΜΕ ΚΥΑ 50025/2018</t>
  </si>
  <si>
    <t>ΦΠΑ 24%</t>
  </si>
  <si>
    <t>ΣΥΝΟΛΟ</t>
  </si>
  <si>
    <t xml:space="preserve"> ΠΛΗΘΟΣ ΑΠΑΙΤΟΥΜΕΝΩΝ  ΔΡΟΜΟΛΟΓΙΩΝ </t>
  </si>
  <si>
    <t>ΣΥΝΟΛΙΚΟ ΚΟΣΤΟΣ ΔΡΟΜΟΛΟΓΙΩΝ ΜΕ ΦΠΑ</t>
  </si>
  <si>
    <t>ΣΥΝΟΛΑ:</t>
  </si>
  <si>
    <t>ΕΙΔΟΣ ΔΙΑΔΡΟΜΗΣ</t>
  </si>
  <si>
    <t>ΔΙΑΔΡΟΜΗ ΕΝΤΟΣ ΠΟΛΗΣ ΜΙΚΡΗ ΚΛΙΣΗ &lt;5%</t>
  </si>
  <si>
    <t>ΔΙΑΔΡΟΜΗ ΕΝΤΟΣ ΠΟΛΗΣ ΜΕΓΑΛΗ ΚΛΙΣΗ &gt;5%</t>
  </si>
  <si>
    <t>ΔΙΑΔΡΟΜΗ ΕΚΤΟΣ ΠΟΛΗΣ ΜΙΚΡΗ ΚΛΙΣΗ &lt;5%</t>
  </si>
  <si>
    <t>ΔΙΑΔΡΟΜΗ ΕΚΤΟΣ ΠΟΛΗΣ ΜΕΓΑΛΗ ΚΛΙΣΗ &gt;5%</t>
  </si>
  <si>
    <t>ΔΙΑΔΡΟΜΗ ΧΩΜΑ ΧΙΟΝΙ  ΜΙΚΡΗ ΚΛΙΣΗ &lt;5%</t>
  </si>
  <si>
    <t>ΔΙΑΔΡΟΜΗ ΧΩΜΑ ΧΙΟΝΙ  ΜΕΓΑΛΗ ΚΛΙΣΗ &gt;5%</t>
  </si>
  <si>
    <t>ΕΛΛΗΝΙΚΗ ΔΗΜΟΚΡΑΤΙΑ</t>
  </si>
  <si>
    <t>ΠΕΡΙΦΕΡΕΙΑ ΔΥΤΙΚΗΣ ΕΛΛΑΔΑΣ</t>
  </si>
  <si>
    <t xml:space="preserve">ΓΕΝΙΚΗ ΔΙΕΥΘΥΝΣΗ ΑΝΑΠΤΥΞΗΣ </t>
  </si>
  <si>
    <t>ΔΙΕΥΘΥΝΣΗ ΑΝΑΠΤΥΞΗΣ ΠΕΡΙΦΕΡΕΙΑΚΗΣ ΕΝΟΤΗΤΑΣ ΑΧΑΪΑΣ - ΤΜΗΜΑ ΠΑΙΔΕΙΑΣ Π.Ε. ΑΧΑΪΑΣ</t>
  </si>
  <si>
    <t>ΕΞ-36</t>
  </si>
  <si>
    <t>19 ΙΟΥΝΙΟΥ</t>
  </si>
  <si>
    <t>ΝΑΥΠΑΚΤΟΣ (ΜΕΣΩ ΓΕΦΥΡΑΣ ΡΙΟΥ ΑΝΤΙΡΙΟΥ) - 7ο ΕΠΑΛ ΠΑΤΡΑΣ</t>
  </si>
  <si>
    <t>ΧΑΡΑΥΓΗ - ΝΙΟΧΩΡΙ - ΠΗΓΑΔΙΑ (ΤΖΑΪΛΟ) - ΣΤΑΘΟΠΟΥΛΕΪΚΑ - ΛΟΥΣΙΚΑ</t>
  </si>
  <si>
    <t xml:space="preserve">ΚΑΤΩ ΒΕΛΙΤΣΕΣ - ΑΠΙΔΕΩΝΑΣ - ΓΕΛ ΛΑΠΠΑ </t>
  </si>
  <si>
    <t>ΡΑΧΗ - ΑΠΟΣΤΟΛΟΙ - ΣΑΓΑΙΙΚΑ - ΓΕΛ ΛΑΠΠΑ</t>
  </si>
  <si>
    <t>ΑΓΙΟΣ ΝΙΚΟΛΑΟΣ ΣΠΑΤΑ –  21ο ΓΥΜΝΑΣΙΟ  ΠΑΤΡΑΣ</t>
  </si>
  <si>
    <t>ΤΣΑΚΩΝΙΚΑ - ΜΠΟΝΤΕΙΚΑ - ΓΕΛ ΛΑΠΠΑ</t>
  </si>
  <si>
    <t>ΧΑΤΖΗΛΙΑΚΟ - 2ο ΕΠΑΛ ΠΑΤΡΑΣ</t>
  </si>
  <si>
    <t>ΔΕΜΕΝΙΚΑ - ΑΓ. ΝΙΚΟΛΑΟΥ ΛΕΥΚΑΣ -  ΨΑΡΩΝ - 2ο ΕΠΑΛ ΠΑΤΡΑΣ</t>
  </si>
  <si>
    <t>ΣΤΟΙΧΕΙΑ ΔΡΟΜΟΛΟΓΙΩΝ ΜΕΤΑΦΟΡΑΣ ΜΑΘΗΤΩΝ ΠΕΡΙΦΕΡΕΙΑΚΗΣ ΕΝΟΤΗΤΑΣ ΑΧΑΪΑΣ ΑΝΑ ΕΞΥΠΗΡΕΤΟΥΜΕΝΗ ΣΧΟΛΙΚΗ ΜΟΝΑΔΑ, ΓΙΑ ΤΙΣ ΠΑΝΕΛΛΗΝΙΕΣ ΕΞΕΤΑΣΕΙΣ ΣΧΟΛΙΚΟΥ ΕΤΟΥΣ 2018-2019</t>
  </si>
  <si>
    <r>
      <t>ΨΑΡΩΝ - 2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ΕΠΑΛ ΠΑΤΡΑΣ</t>
    </r>
  </si>
  <si>
    <r>
      <t>ΤΕΛΛΟΥ ΑΓΡΑ, ΑΓΥΑ – 7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ΕΠΑΛ ΠΑΤΡΑΣ </t>
    </r>
  </si>
  <si>
    <r>
      <t>ΒΑΡΔΑ – 2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ΕΠΑΛ ΠΑΤΡΑΣ</t>
    </r>
  </si>
  <si>
    <r>
      <t>2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ΓΕΛ ΑΙΓΙΟΥ</t>
    </r>
  </si>
  <si>
    <r>
      <t>ΑΚΟΛΗ - ΠΑΤΡΑ  21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ΓΥΜΝΑΣΙΟ ΠΑΤΡΩΝ</t>
    </r>
  </si>
  <si>
    <r>
      <t>ΣΙΓΟΥΝΙ – ΚΑΛΑΒΡΥΤΑ –1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ΕΠΑΛ ΑΙΓΙΟΥ</t>
    </r>
  </si>
  <si>
    <r>
      <t>ΣΙΓΟΥΝΙ – ΚΑΛΑΒΡΥΤΑ –1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ΓΕΛ ΑΙΓΙΟΥ </t>
    </r>
  </si>
  <si>
    <r>
      <t>ΒΛΑΣΙΑ-ΜΑΝΕΣΙ-ΛΑΠΑΤΤΑ- ΚΑΛΑΒΡΥΤΑ- 1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ΕΠΑΛ ΑΙΓΙΟΥ</t>
    </r>
  </si>
  <si>
    <r>
      <t>ΜΑΝΕΣΙ-ΛΑΠΑΤΤΑ- ΚΑΛΑΒΡΥΤΑ- 1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ΓΕΛ ΑΙΓΙΟΥ </t>
    </r>
  </si>
  <si>
    <r>
      <t>ΚΑΛΑΒΡΥΤΑ –1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ΕΠΑΛ ΑΙΓΙΟΥ</t>
    </r>
  </si>
  <si>
    <r>
      <t>ΚΑΛΑΒΡΥΤΑ – 1</t>
    </r>
    <r>
      <rPr>
        <b/>
        <vertAlign val="superscript"/>
        <sz val="8"/>
        <color theme="1"/>
        <rFont val="Calibri"/>
        <family val="2"/>
        <charset val="161"/>
      </rPr>
      <t>ο</t>
    </r>
    <r>
      <rPr>
        <b/>
        <sz val="8"/>
        <color theme="1"/>
        <rFont val="Calibri"/>
        <family val="2"/>
        <charset val="161"/>
      </rPr>
      <t xml:space="preserve"> ΕΠΑΛ ΠΑΤΡΑΣ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</si>
</sst>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</font>
    <font>
      <sz val="11"/>
      <color indexed="8"/>
      <name val="Calibri"/>
      <family val="2"/>
      <charset val="1"/>
    </font>
    <font>
      <b/>
      <sz val="8"/>
      <color indexed="8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name val="Arial"/>
      <family val="2"/>
      <charset val="161"/>
    </font>
    <font>
      <b/>
      <sz val="8"/>
      <color theme="1"/>
      <name val="Calibri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</font>
    <font>
      <b/>
      <vertAlign val="superscript"/>
      <sz val="8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49" fontId="4" fillId="0" borderId="1" xfId="0" applyNumberFormat="1" applyFont="1" applyBorder="1" applyAlignment="1">
      <alignment horizontal="center" wrapText="1"/>
    </xf>
    <xf numFmtId="49" fontId="3" fillId="0" borderId="0" xfId="0" applyNumberFormat="1" applyFont="1"/>
    <xf numFmtId="0" fontId="6" fillId="2" borderId="11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vertical="center" wrapText="1"/>
    </xf>
    <xf numFmtId="0" fontId="0" fillId="2" borderId="2" xfId="0" applyFill="1" applyBorder="1"/>
    <xf numFmtId="0" fontId="0" fillId="2" borderId="1" xfId="0" applyFill="1" applyBorder="1"/>
    <xf numFmtId="0" fontId="0" fillId="2" borderId="0" xfId="0" applyFill="1"/>
    <xf numFmtId="49" fontId="7" fillId="2" borderId="1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8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/>
    </xf>
    <xf numFmtId="0" fontId="3" fillId="0" borderId="0" xfId="0" applyFont="1"/>
    <xf numFmtId="0" fontId="6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textRotation="90" wrapText="1"/>
    </xf>
    <xf numFmtId="0" fontId="9" fillId="0" borderId="5" xfId="0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textRotation="90" wrapText="1"/>
    </xf>
    <xf numFmtId="0" fontId="9" fillId="0" borderId="6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49" fontId="9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49" fontId="9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6" fillId="3" borderId="13" xfId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wrapText="1"/>
    </xf>
    <xf numFmtId="20" fontId="4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wrapText="1"/>
    </xf>
    <xf numFmtId="20" fontId="4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/>
    <xf numFmtId="4" fontId="10" fillId="0" borderId="2" xfId="0" applyNumberFormat="1" applyFont="1" applyBorder="1" applyAlignment="1">
      <alignment horizontal="center"/>
    </xf>
  </cellXfs>
  <cellStyles count="2">
    <cellStyle name="Βασικό_Φύλλο1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1</xdr:col>
      <xdr:colOff>352425</xdr:colOff>
      <xdr:row>1</xdr:row>
      <xdr:rowOff>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7625"/>
          <a:ext cx="638175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78"/>
  <sheetViews>
    <sheetView tabSelected="1" workbookViewId="0">
      <selection activeCell="A6" sqref="A6:X45"/>
    </sheetView>
  </sheetViews>
  <sheetFormatPr defaultRowHeight="15"/>
  <cols>
    <col min="1" max="1" width="5.42578125" style="34" customWidth="1"/>
    <col min="2" max="2" width="8" style="35" customWidth="1"/>
    <col min="3" max="3" width="16.42578125" style="35" customWidth="1"/>
    <col min="4" max="4" width="13.85546875" style="18" customWidth="1"/>
    <col min="5" max="5" width="26.42578125" style="35" customWidth="1"/>
    <col min="6" max="6" width="14.85546875" style="6" customWidth="1"/>
    <col min="7" max="7" width="9.5703125" style="20" customWidth="1"/>
    <col min="8" max="10" width="7" style="16" customWidth="1"/>
    <col min="11" max="16" width="7" style="16" hidden="1" customWidth="1"/>
    <col min="17" max="17" width="5.85546875" style="16" customWidth="1"/>
    <col min="18" max="18" width="8.7109375" style="36" customWidth="1"/>
    <col min="19" max="19" width="7" style="16" customWidth="1"/>
    <col min="20" max="20" width="8.7109375" style="16" customWidth="1"/>
    <col min="21" max="21" width="5" style="18" customWidth="1"/>
    <col min="22" max="23" width="10.42578125" style="18" customWidth="1"/>
    <col min="24" max="24" width="15.42578125" style="18" customWidth="1"/>
    <col min="25" max="33" width="25" customWidth="1"/>
  </cols>
  <sheetData>
    <row r="1" spans="1:28" ht="41.2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R1" s="17"/>
    </row>
    <row r="2" spans="1:28" ht="22.5" customHeight="1">
      <c r="A2" s="19" t="s">
        <v>104</v>
      </c>
      <c r="B2" s="19"/>
      <c r="C2" s="19"/>
      <c r="D2" s="19"/>
      <c r="E2" s="19"/>
      <c r="F2" s="19"/>
      <c r="G2" s="19"/>
      <c r="H2" s="19"/>
      <c r="I2" s="19"/>
      <c r="J2" s="19"/>
      <c r="K2" s="19"/>
      <c r="R2" s="17"/>
    </row>
    <row r="3" spans="1:28" ht="22.5" customHeight="1">
      <c r="A3" s="19" t="s">
        <v>105</v>
      </c>
      <c r="B3" s="19"/>
      <c r="C3" s="19"/>
      <c r="D3" s="19"/>
      <c r="E3" s="19"/>
      <c r="F3" s="19"/>
      <c r="G3" s="19"/>
      <c r="H3" s="19"/>
      <c r="I3" s="19"/>
      <c r="J3" s="19"/>
      <c r="K3" s="19"/>
      <c r="R3" s="17"/>
    </row>
    <row r="4" spans="1:28" ht="22.5" customHeight="1">
      <c r="A4" s="19" t="s">
        <v>106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R4" s="17"/>
    </row>
    <row r="5" spans="1:28" ht="22.5" customHeight="1">
      <c r="A5" s="19" t="s">
        <v>107</v>
      </c>
      <c r="B5" s="19"/>
      <c r="C5" s="19"/>
      <c r="D5" s="19"/>
      <c r="E5" s="19"/>
      <c r="F5" s="19"/>
      <c r="G5" s="19"/>
      <c r="H5" s="19"/>
      <c r="I5" s="19"/>
      <c r="J5" s="19"/>
      <c r="K5" s="19"/>
      <c r="R5" s="17"/>
    </row>
    <row r="6" spans="1:28" ht="33.75" customHeight="1">
      <c r="A6" s="40" t="s">
        <v>118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7"/>
      <c r="Z6" s="7"/>
      <c r="AA6" s="7"/>
      <c r="AB6" s="8"/>
    </row>
    <row r="7" spans="1:28" s="1" customFormat="1">
      <c r="A7" s="22" t="s">
        <v>0</v>
      </c>
      <c r="B7" s="21" t="s">
        <v>1</v>
      </c>
      <c r="C7" s="22" t="s">
        <v>2</v>
      </c>
      <c r="D7" s="13" t="s">
        <v>3</v>
      </c>
      <c r="E7" s="22" t="s">
        <v>4</v>
      </c>
      <c r="F7" s="23" t="s">
        <v>89</v>
      </c>
      <c r="G7" s="21" t="s">
        <v>88</v>
      </c>
      <c r="H7" s="21" t="s">
        <v>5</v>
      </c>
      <c r="I7" s="21" t="s">
        <v>87</v>
      </c>
      <c r="J7" s="21" t="s">
        <v>86</v>
      </c>
      <c r="K7" s="41" t="s">
        <v>97</v>
      </c>
      <c r="L7" s="42"/>
      <c r="M7" s="42"/>
      <c r="N7" s="42"/>
      <c r="O7" s="42"/>
      <c r="P7" s="43"/>
      <c r="Q7" s="44" t="s">
        <v>90</v>
      </c>
      <c r="R7" s="45" t="s">
        <v>91</v>
      </c>
      <c r="S7" s="46" t="s">
        <v>92</v>
      </c>
      <c r="T7" s="21" t="s">
        <v>93</v>
      </c>
      <c r="U7" s="21" t="s">
        <v>94</v>
      </c>
      <c r="V7" s="21" t="s">
        <v>95</v>
      </c>
      <c r="W7" s="13" t="s">
        <v>6</v>
      </c>
      <c r="X7" s="13" t="s">
        <v>7</v>
      </c>
      <c r="Y7" s="3"/>
    </row>
    <row r="8" spans="1:28" s="2" customFormat="1" ht="92.25" customHeight="1">
      <c r="A8" s="25"/>
      <c r="B8" s="24"/>
      <c r="C8" s="25"/>
      <c r="D8" s="14"/>
      <c r="E8" s="25"/>
      <c r="F8" s="26"/>
      <c r="G8" s="24"/>
      <c r="H8" s="24"/>
      <c r="I8" s="24"/>
      <c r="J8" s="24"/>
      <c r="K8" s="47" t="s">
        <v>98</v>
      </c>
      <c r="L8" s="47" t="s">
        <v>99</v>
      </c>
      <c r="M8" s="47" t="s">
        <v>100</v>
      </c>
      <c r="N8" s="47" t="s">
        <v>101</v>
      </c>
      <c r="O8" s="47" t="s">
        <v>102</v>
      </c>
      <c r="P8" s="47" t="s">
        <v>103</v>
      </c>
      <c r="Q8" s="48"/>
      <c r="R8" s="45"/>
      <c r="S8" s="49"/>
      <c r="T8" s="24"/>
      <c r="U8" s="24"/>
      <c r="V8" s="24"/>
      <c r="W8" s="14"/>
      <c r="X8" s="14"/>
      <c r="Y8" s="4"/>
    </row>
    <row r="9" spans="1:28" s="1" customFormat="1" ht="35.25" customHeight="1">
      <c r="A9" s="50">
        <v>1</v>
      </c>
      <c r="B9" s="50" t="s">
        <v>8</v>
      </c>
      <c r="C9" s="27" t="s">
        <v>9</v>
      </c>
      <c r="D9" s="32" t="s">
        <v>10</v>
      </c>
      <c r="E9" s="33" t="s">
        <v>11</v>
      </c>
      <c r="F9" s="5" t="s">
        <v>70</v>
      </c>
      <c r="G9" s="51">
        <v>0.52083333333333337</v>
      </c>
      <c r="H9" s="52">
        <v>3</v>
      </c>
      <c r="I9" s="52">
        <f>K9+L9+M9+N9+O9+P9</f>
        <v>14.9</v>
      </c>
      <c r="J9" s="52">
        <f>I9*Q9</f>
        <v>29.8</v>
      </c>
      <c r="K9" s="52"/>
      <c r="L9" s="52"/>
      <c r="M9" s="53">
        <v>14.9</v>
      </c>
      <c r="N9" s="52"/>
      <c r="O9" s="52"/>
      <c r="P9" s="52"/>
      <c r="Q9" s="54">
        <v>2</v>
      </c>
      <c r="R9" s="38">
        <f>ROUND((((K9*1.1+L9*1.2+M9*0.9+N9*1+O9*1.1+P9*1.2)+7)*1.05)*Q9,2)</f>
        <v>42.86</v>
      </c>
      <c r="S9" s="55">
        <f>ROUND(R9*0.24,2)</f>
        <v>10.29</v>
      </c>
      <c r="T9" s="52">
        <f>R9+S9</f>
        <v>53.15</v>
      </c>
      <c r="U9" s="52">
        <v>5</v>
      </c>
      <c r="V9" s="52">
        <f>T9*U9</f>
        <v>265.75</v>
      </c>
      <c r="W9" s="52" t="s">
        <v>12</v>
      </c>
      <c r="X9" s="5" t="s">
        <v>68</v>
      </c>
      <c r="Y9" s="3"/>
    </row>
    <row r="10" spans="1:28" s="1" customFormat="1" ht="35.25" customHeight="1">
      <c r="A10" s="50">
        <v>2</v>
      </c>
      <c r="B10" s="50" t="s">
        <v>13</v>
      </c>
      <c r="C10" s="27" t="s">
        <v>9</v>
      </c>
      <c r="D10" s="32" t="s">
        <v>10</v>
      </c>
      <c r="E10" s="33" t="s">
        <v>14</v>
      </c>
      <c r="F10" s="5" t="s">
        <v>70</v>
      </c>
      <c r="G10" s="51">
        <v>0.52083333333333337</v>
      </c>
      <c r="H10" s="52">
        <v>4</v>
      </c>
      <c r="I10" s="52">
        <f t="shared" ref="I10:I44" si="0">K10+L10+M10+N10+O10+P10</f>
        <v>18.3</v>
      </c>
      <c r="J10" s="52">
        <f t="shared" ref="J10:J44" si="1">I10*Q10</f>
        <v>36.6</v>
      </c>
      <c r="K10" s="52"/>
      <c r="L10" s="52"/>
      <c r="M10" s="53">
        <v>18.3</v>
      </c>
      <c r="N10" s="52"/>
      <c r="O10" s="52"/>
      <c r="P10" s="52"/>
      <c r="Q10" s="54">
        <v>2</v>
      </c>
      <c r="R10" s="38">
        <f t="shared" ref="R10:R44" si="2">ROUND((((K10*1.1+L10*1.2+M10*0.9+N10*1+O10*1.1+P10*1.2)+7)*1.05)*Q10,2)</f>
        <v>49.29</v>
      </c>
      <c r="S10" s="55">
        <f t="shared" ref="S10:S44" si="3">ROUND(R10*0.24,2)</f>
        <v>11.83</v>
      </c>
      <c r="T10" s="52">
        <f t="shared" ref="T10:T44" si="4">R10+S10</f>
        <v>61.12</v>
      </c>
      <c r="U10" s="52">
        <v>5</v>
      </c>
      <c r="V10" s="52">
        <f t="shared" ref="V10:V44" si="5">T10*U10</f>
        <v>305.59999999999997</v>
      </c>
      <c r="W10" s="52" t="s">
        <v>12</v>
      </c>
      <c r="X10" s="5" t="s">
        <v>68</v>
      </c>
      <c r="Y10" s="3"/>
    </row>
    <row r="11" spans="1:28" s="1" customFormat="1" ht="35.25" customHeight="1">
      <c r="A11" s="50">
        <v>3</v>
      </c>
      <c r="B11" s="50" t="s">
        <v>15</v>
      </c>
      <c r="C11" s="27" t="s">
        <v>9</v>
      </c>
      <c r="D11" s="32" t="s">
        <v>10</v>
      </c>
      <c r="E11" s="33" t="s">
        <v>16</v>
      </c>
      <c r="F11" s="5" t="s">
        <v>70</v>
      </c>
      <c r="G11" s="51">
        <v>0.52083333333333337</v>
      </c>
      <c r="H11" s="52">
        <v>4</v>
      </c>
      <c r="I11" s="52">
        <f t="shared" si="0"/>
        <v>10.42</v>
      </c>
      <c r="J11" s="52">
        <f t="shared" si="1"/>
        <v>20.84</v>
      </c>
      <c r="K11" s="52"/>
      <c r="L11" s="52"/>
      <c r="M11" s="53">
        <v>10.42</v>
      </c>
      <c r="N11" s="52"/>
      <c r="O11" s="52"/>
      <c r="P11" s="52"/>
      <c r="Q11" s="54">
        <v>2</v>
      </c>
      <c r="R11" s="38">
        <f t="shared" si="2"/>
        <v>34.39</v>
      </c>
      <c r="S11" s="55">
        <f t="shared" si="3"/>
        <v>8.25</v>
      </c>
      <c r="T11" s="52">
        <f t="shared" si="4"/>
        <v>42.64</v>
      </c>
      <c r="U11" s="52">
        <v>5</v>
      </c>
      <c r="V11" s="52">
        <f t="shared" si="5"/>
        <v>213.2</v>
      </c>
      <c r="W11" s="52" t="s">
        <v>12</v>
      </c>
      <c r="X11" s="5" t="s">
        <v>68</v>
      </c>
      <c r="Y11" s="3"/>
    </row>
    <row r="12" spans="1:28" s="10" customFormat="1" ht="35.25" customHeight="1">
      <c r="A12" s="50">
        <v>4</v>
      </c>
      <c r="B12" s="56" t="s">
        <v>17</v>
      </c>
      <c r="C12" s="30" t="s">
        <v>9</v>
      </c>
      <c r="D12" s="57" t="s">
        <v>10</v>
      </c>
      <c r="E12" s="58" t="s">
        <v>111</v>
      </c>
      <c r="F12" s="28" t="s">
        <v>70</v>
      </c>
      <c r="G12" s="59">
        <v>0.52083333333333337</v>
      </c>
      <c r="H12" s="60">
        <v>4</v>
      </c>
      <c r="I12" s="60">
        <f t="shared" si="0"/>
        <v>22.2</v>
      </c>
      <c r="J12" s="60">
        <f t="shared" si="1"/>
        <v>44.4</v>
      </c>
      <c r="K12" s="60"/>
      <c r="L12" s="60"/>
      <c r="M12" s="61">
        <v>22.2</v>
      </c>
      <c r="N12" s="60"/>
      <c r="O12" s="60"/>
      <c r="P12" s="60"/>
      <c r="Q12" s="62">
        <v>2</v>
      </c>
      <c r="R12" s="63">
        <f t="shared" si="2"/>
        <v>56.66</v>
      </c>
      <c r="S12" s="55">
        <f t="shared" si="3"/>
        <v>13.6</v>
      </c>
      <c r="T12" s="52">
        <f t="shared" si="4"/>
        <v>70.259999999999991</v>
      </c>
      <c r="U12" s="60">
        <v>5</v>
      </c>
      <c r="V12" s="52">
        <f t="shared" si="5"/>
        <v>351.29999999999995</v>
      </c>
      <c r="W12" s="60" t="s">
        <v>12</v>
      </c>
      <c r="X12" s="28" t="s">
        <v>68</v>
      </c>
      <c r="Y12" s="9"/>
    </row>
    <row r="13" spans="1:28" s="10" customFormat="1" ht="35.25" customHeight="1">
      <c r="A13" s="50">
        <v>5</v>
      </c>
      <c r="B13" s="56" t="s">
        <v>18</v>
      </c>
      <c r="C13" s="30" t="s">
        <v>9</v>
      </c>
      <c r="D13" s="57" t="s">
        <v>10</v>
      </c>
      <c r="E13" s="31" t="s">
        <v>19</v>
      </c>
      <c r="F13" s="28" t="s">
        <v>70</v>
      </c>
      <c r="G13" s="59">
        <v>0.52083333333333337</v>
      </c>
      <c r="H13" s="60">
        <v>3</v>
      </c>
      <c r="I13" s="60">
        <f t="shared" si="0"/>
        <v>27.74</v>
      </c>
      <c r="J13" s="60">
        <f t="shared" si="1"/>
        <v>55.48</v>
      </c>
      <c r="K13" s="60"/>
      <c r="L13" s="60"/>
      <c r="M13" s="61">
        <v>27.74</v>
      </c>
      <c r="N13" s="60"/>
      <c r="O13" s="60"/>
      <c r="P13" s="60"/>
      <c r="Q13" s="62">
        <v>2</v>
      </c>
      <c r="R13" s="63">
        <f t="shared" si="2"/>
        <v>67.13</v>
      </c>
      <c r="S13" s="55">
        <f t="shared" si="3"/>
        <v>16.11</v>
      </c>
      <c r="T13" s="52">
        <f t="shared" si="4"/>
        <v>83.24</v>
      </c>
      <c r="U13" s="60">
        <v>4</v>
      </c>
      <c r="V13" s="52">
        <f t="shared" si="5"/>
        <v>332.96</v>
      </c>
      <c r="W13" s="60" t="s">
        <v>12</v>
      </c>
      <c r="X13" s="28" t="s">
        <v>69</v>
      </c>
      <c r="Y13" s="9"/>
    </row>
    <row r="14" spans="1:28" s="1" customFormat="1" ht="35.25" customHeight="1">
      <c r="A14" s="50">
        <v>6</v>
      </c>
      <c r="B14" s="50" t="s">
        <v>20</v>
      </c>
      <c r="C14" s="27" t="s">
        <v>21</v>
      </c>
      <c r="D14" s="32" t="s">
        <v>22</v>
      </c>
      <c r="E14" s="29" t="s">
        <v>23</v>
      </c>
      <c r="F14" s="5" t="s">
        <v>70</v>
      </c>
      <c r="G14" s="51">
        <v>0.52083333333333337</v>
      </c>
      <c r="H14" s="52">
        <v>3</v>
      </c>
      <c r="I14" s="52">
        <f t="shared" si="0"/>
        <v>18.53</v>
      </c>
      <c r="J14" s="52">
        <f t="shared" si="1"/>
        <v>37.06</v>
      </c>
      <c r="K14" s="52"/>
      <c r="L14" s="52"/>
      <c r="M14" s="53">
        <v>18.53</v>
      </c>
      <c r="N14" s="52"/>
      <c r="O14" s="52"/>
      <c r="P14" s="52"/>
      <c r="Q14" s="54">
        <v>2</v>
      </c>
      <c r="R14" s="38">
        <f t="shared" si="2"/>
        <v>49.72</v>
      </c>
      <c r="S14" s="55">
        <f t="shared" si="3"/>
        <v>11.93</v>
      </c>
      <c r="T14" s="52">
        <f t="shared" si="4"/>
        <v>61.65</v>
      </c>
      <c r="U14" s="52">
        <v>5</v>
      </c>
      <c r="V14" s="52">
        <f t="shared" si="5"/>
        <v>308.25</v>
      </c>
      <c r="W14" s="52" t="s">
        <v>12</v>
      </c>
      <c r="X14" s="5" t="s">
        <v>68</v>
      </c>
      <c r="Y14" s="3"/>
    </row>
    <row r="15" spans="1:28" s="1" customFormat="1" ht="35.25" customHeight="1">
      <c r="A15" s="50">
        <v>7</v>
      </c>
      <c r="B15" s="50" t="s">
        <v>24</v>
      </c>
      <c r="C15" s="27" t="s">
        <v>21</v>
      </c>
      <c r="D15" s="32" t="s">
        <v>22</v>
      </c>
      <c r="E15" s="29" t="s">
        <v>71</v>
      </c>
      <c r="F15" s="5" t="s">
        <v>70</v>
      </c>
      <c r="G15" s="51">
        <v>0.52083333333333337</v>
      </c>
      <c r="H15" s="52">
        <v>3</v>
      </c>
      <c r="I15" s="52">
        <f t="shared" si="0"/>
        <v>6.95</v>
      </c>
      <c r="J15" s="52">
        <f t="shared" si="1"/>
        <v>13.9</v>
      </c>
      <c r="K15" s="52"/>
      <c r="L15" s="52"/>
      <c r="M15" s="53">
        <v>6.95</v>
      </c>
      <c r="N15" s="52"/>
      <c r="O15" s="52"/>
      <c r="P15" s="52"/>
      <c r="Q15" s="54">
        <v>2</v>
      </c>
      <c r="R15" s="38">
        <f t="shared" si="2"/>
        <v>27.84</v>
      </c>
      <c r="S15" s="55">
        <f t="shared" si="3"/>
        <v>6.68</v>
      </c>
      <c r="T15" s="52">
        <f t="shared" si="4"/>
        <v>34.519999999999996</v>
      </c>
      <c r="U15" s="52">
        <v>4</v>
      </c>
      <c r="V15" s="52">
        <f t="shared" si="5"/>
        <v>138.07999999999998</v>
      </c>
      <c r="W15" s="52" t="s">
        <v>12</v>
      </c>
      <c r="X15" s="5" t="s">
        <v>69</v>
      </c>
      <c r="Y15" s="3"/>
    </row>
    <row r="16" spans="1:28" s="1" customFormat="1" ht="35.25" customHeight="1">
      <c r="A16" s="50">
        <v>8</v>
      </c>
      <c r="B16" s="50" t="s">
        <v>25</v>
      </c>
      <c r="C16" s="27" t="s">
        <v>21</v>
      </c>
      <c r="D16" s="32" t="s">
        <v>22</v>
      </c>
      <c r="E16" s="29" t="s">
        <v>26</v>
      </c>
      <c r="F16" s="5" t="s">
        <v>70</v>
      </c>
      <c r="G16" s="51">
        <v>0.52083333333333337</v>
      </c>
      <c r="H16" s="52">
        <v>3</v>
      </c>
      <c r="I16" s="52">
        <f t="shared" si="0"/>
        <v>17</v>
      </c>
      <c r="J16" s="52">
        <f t="shared" si="1"/>
        <v>34</v>
      </c>
      <c r="K16" s="52"/>
      <c r="L16" s="52"/>
      <c r="M16" s="53">
        <v>17</v>
      </c>
      <c r="N16" s="52"/>
      <c r="O16" s="52"/>
      <c r="P16" s="52"/>
      <c r="Q16" s="54">
        <v>2</v>
      </c>
      <c r="R16" s="38">
        <f t="shared" si="2"/>
        <v>46.83</v>
      </c>
      <c r="S16" s="55">
        <f t="shared" si="3"/>
        <v>11.24</v>
      </c>
      <c r="T16" s="52">
        <f t="shared" si="4"/>
        <v>58.07</v>
      </c>
      <c r="U16" s="52">
        <v>4</v>
      </c>
      <c r="V16" s="52">
        <f t="shared" si="5"/>
        <v>232.28</v>
      </c>
      <c r="W16" s="52" t="s">
        <v>12</v>
      </c>
      <c r="X16" s="5" t="s">
        <v>69</v>
      </c>
      <c r="Y16" s="3"/>
    </row>
    <row r="17" spans="1:25" s="1" customFormat="1" ht="35.25" customHeight="1">
      <c r="A17" s="50">
        <v>9</v>
      </c>
      <c r="B17" s="50" t="s">
        <v>27</v>
      </c>
      <c r="C17" s="27" t="s">
        <v>21</v>
      </c>
      <c r="D17" s="32" t="s">
        <v>22</v>
      </c>
      <c r="E17" s="29" t="s">
        <v>28</v>
      </c>
      <c r="F17" s="5" t="s">
        <v>70</v>
      </c>
      <c r="G17" s="51">
        <v>0.52083333333333337</v>
      </c>
      <c r="H17" s="52">
        <v>4</v>
      </c>
      <c r="I17" s="52">
        <f t="shared" si="0"/>
        <v>27.9</v>
      </c>
      <c r="J17" s="52">
        <f t="shared" si="1"/>
        <v>55.8</v>
      </c>
      <c r="K17" s="52"/>
      <c r="L17" s="52"/>
      <c r="M17" s="53">
        <v>27.9</v>
      </c>
      <c r="N17" s="52"/>
      <c r="O17" s="52"/>
      <c r="P17" s="52"/>
      <c r="Q17" s="54">
        <v>2</v>
      </c>
      <c r="R17" s="38">
        <f t="shared" si="2"/>
        <v>67.430000000000007</v>
      </c>
      <c r="S17" s="55">
        <f t="shared" si="3"/>
        <v>16.18</v>
      </c>
      <c r="T17" s="52">
        <f t="shared" si="4"/>
        <v>83.610000000000014</v>
      </c>
      <c r="U17" s="52">
        <v>5</v>
      </c>
      <c r="V17" s="52">
        <f t="shared" si="5"/>
        <v>418.05000000000007</v>
      </c>
      <c r="W17" s="52" t="s">
        <v>12</v>
      </c>
      <c r="X17" s="5" t="s">
        <v>68</v>
      </c>
      <c r="Y17" s="3"/>
    </row>
    <row r="18" spans="1:25" s="1" customFormat="1" ht="37.5" customHeight="1">
      <c r="A18" s="50">
        <v>10</v>
      </c>
      <c r="B18" s="50" t="s">
        <v>29</v>
      </c>
      <c r="C18" s="27" t="s">
        <v>30</v>
      </c>
      <c r="D18" s="32" t="s">
        <v>22</v>
      </c>
      <c r="E18" s="29" t="s">
        <v>31</v>
      </c>
      <c r="F18" s="5" t="s">
        <v>70</v>
      </c>
      <c r="G18" s="51">
        <v>0.52083333333333337</v>
      </c>
      <c r="H18" s="52">
        <v>4</v>
      </c>
      <c r="I18" s="52">
        <f t="shared" si="0"/>
        <v>17.600000000000001</v>
      </c>
      <c r="J18" s="52">
        <f t="shared" si="1"/>
        <v>35.200000000000003</v>
      </c>
      <c r="K18" s="52"/>
      <c r="L18" s="52"/>
      <c r="M18" s="53">
        <v>17.600000000000001</v>
      </c>
      <c r="N18" s="52"/>
      <c r="O18" s="52"/>
      <c r="P18" s="52"/>
      <c r="Q18" s="54">
        <v>2</v>
      </c>
      <c r="R18" s="38">
        <f t="shared" si="2"/>
        <v>47.96</v>
      </c>
      <c r="S18" s="55">
        <f t="shared" si="3"/>
        <v>11.51</v>
      </c>
      <c r="T18" s="52">
        <f t="shared" si="4"/>
        <v>59.47</v>
      </c>
      <c r="U18" s="52">
        <v>5</v>
      </c>
      <c r="V18" s="52">
        <f t="shared" si="5"/>
        <v>297.35000000000002</v>
      </c>
      <c r="W18" s="52" t="s">
        <v>12</v>
      </c>
      <c r="X18" s="5" t="s">
        <v>68</v>
      </c>
      <c r="Y18" s="3"/>
    </row>
    <row r="19" spans="1:25" s="1" customFormat="1" ht="35.25" customHeight="1">
      <c r="A19" s="50">
        <v>11</v>
      </c>
      <c r="B19" s="50" t="s">
        <v>32</v>
      </c>
      <c r="C19" s="27" t="s">
        <v>30</v>
      </c>
      <c r="D19" s="32" t="s">
        <v>22</v>
      </c>
      <c r="E19" s="29" t="s">
        <v>75</v>
      </c>
      <c r="F19" s="5" t="s">
        <v>70</v>
      </c>
      <c r="G19" s="51">
        <v>0.52083333333333337</v>
      </c>
      <c r="H19" s="52">
        <v>2</v>
      </c>
      <c r="I19" s="52">
        <f t="shared" si="0"/>
        <v>11.15</v>
      </c>
      <c r="J19" s="52">
        <f t="shared" si="1"/>
        <v>22.3</v>
      </c>
      <c r="K19" s="52"/>
      <c r="L19" s="52"/>
      <c r="M19" s="53">
        <v>11.15</v>
      </c>
      <c r="N19" s="52"/>
      <c r="O19" s="52"/>
      <c r="P19" s="52"/>
      <c r="Q19" s="54">
        <v>2</v>
      </c>
      <c r="R19" s="38">
        <f t="shared" si="2"/>
        <v>35.770000000000003</v>
      </c>
      <c r="S19" s="55">
        <f t="shared" si="3"/>
        <v>8.58</v>
      </c>
      <c r="T19" s="52">
        <f t="shared" si="4"/>
        <v>44.35</v>
      </c>
      <c r="U19" s="52">
        <v>4</v>
      </c>
      <c r="V19" s="52">
        <f t="shared" si="5"/>
        <v>177.4</v>
      </c>
      <c r="W19" s="52" t="s">
        <v>12</v>
      </c>
      <c r="X19" s="5" t="s">
        <v>69</v>
      </c>
      <c r="Y19" s="3"/>
    </row>
    <row r="20" spans="1:25" s="1" customFormat="1" ht="35.25" customHeight="1">
      <c r="A20" s="50">
        <v>12</v>
      </c>
      <c r="B20" s="50" t="s">
        <v>33</v>
      </c>
      <c r="C20" s="27" t="s">
        <v>30</v>
      </c>
      <c r="D20" s="32" t="s">
        <v>42</v>
      </c>
      <c r="E20" s="29" t="s">
        <v>76</v>
      </c>
      <c r="F20" s="5" t="s">
        <v>70</v>
      </c>
      <c r="G20" s="51">
        <v>0.52083333333333337</v>
      </c>
      <c r="H20" s="52">
        <v>1</v>
      </c>
      <c r="I20" s="52">
        <f t="shared" si="0"/>
        <v>38.4</v>
      </c>
      <c r="J20" s="52">
        <f t="shared" si="1"/>
        <v>76.8</v>
      </c>
      <c r="K20" s="52"/>
      <c r="L20" s="52"/>
      <c r="M20" s="53">
        <v>38.4</v>
      </c>
      <c r="N20" s="52"/>
      <c r="O20" s="52"/>
      <c r="P20" s="52"/>
      <c r="Q20" s="54">
        <v>2</v>
      </c>
      <c r="R20" s="38">
        <f t="shared" si="2"/>
        <v>87.28</v>
      </c>
      <c r="S20" s="55">
        <f t="shared" si="3"/>
        <v>20.95</v>
      </c>
      <c r="T20" s="52">
        <f t="shared" si="4"/>
        <v>108.23</v>
      </c>
      <c r="U20" s="52">
        <v>5</v>
      </c>
      <c r="V20" s="52">
        <f t="shared" si="5"/>
        <v>541.15</v>
      </c>
      <c r="W20" s="52" t="s">
        <v>12</v>
      </c>
      <c r="X20" s="5" t="s">
        <v>68</v>
      </c>
      <c r="Y20" s="3"/>
    </row>
    <row r="21" spans="1:25" s="10" customFormat="1" ht="35.25" customHeight="1">
      <c r="A21" s="50">
        <v>13</v>
      </c>
      <c r="B21" s="56" t="s">
        <v>34</v>
      </c>
      <c r="C21" s="30" t="s">
        <v>35</v>
      </c>
      <c r="D21" s="57" t="s">
        <v>36</v>
      </c>
      <c r="E21" s="31" t="s">
        <v>77</v>
      </c>
      <c r="F21" s="28" t="s">
        <v>70</v>
      </c>
      <c r="G21" s="59">
        <v>0.52083333333333337</v>
      </c>
      <c r="H21" s="60">
        <v>4</v>
      </c>
      <c r="I21" s="60">
        <f t="shared" si="0"/>
        <v>21.36</v>
      </c>
      <c r="J21" s="60">
        <f t="shared" si="1"/>
        <v>42.72</v>
      </c>
      <c r="K21" s="60"/>
      <c r="L21" s="60"/>
      <c r="M21" s="61">
        <v>21.36</v>
      </c>
      <c r="N21" s="60"/>
      <c r="O21" s="60"/>
      <c r="P21" s="60"/>
      <c r="Q21" s="62">
        <v>2</v>
      </c>
      <c r="R21" s="63">
        <f t="shared" si="2"/>
        <v>55.07</v>
      </c>
      <c r="S21" s="55">
        <f t="shared" si="3"/>
        <v>13.22</v>
      </c>
      <c r="T21" s="52">
        <f t="shared" si="4"/>
        <v>68.290000000000006</v>
      </c>
      <c r="U21" s="60">
        <v>4</v>
      </c>
      <c r="V21" s="52">
        <f t="shared" si="5"/>
        <v>273.16000000000003</v>
      </c>
      <c r="W21" s="60" t="s">
        <v>12</v>
      </c>
      <c r="X21" s="28" t="s">
        <v>69</v>
      </c>
      <c r="Y21" s="9"/>
    </row>
    <row r="22" spans="1:25" s="10" customFormat="1" ht="35.25" customHeight="1">
      <c r="A22" s="50">
        <v>14</v>
      </c>
      <c r="B22" s="56" t="s">
        <v>37</v>
      </c>
      <c r="C22" s="30" t="s">
        <v>35</v>
      </c>
      <c r="D22" s="57" t="s">
        <v>36</v>
      </c>
      <c r="E22" s="31" t="s">
        <v>78</v>
      </c>
      <c r="F22" s="28" t="s">
        <v>70</v>
      </c>
      <c r="G22" s="59">
        <v>0.52083333333333337</v>
      </c>
      <c r="H22" s="60">
        <v>3</v>
      </c>
      <c r="I22" s="60">
        <f t="shared" si="0"/>
        <v>15</v>
      </c>
      <c r="J22" s="60">
        <f t="shared" si="1"/>
        <v>30</v>
      </c>
      <c r="K22" s="60"/>
      <c r="L22" s="60"/>
      <c r="M22" s="61">
        <v>15</v>
      </c>
      <c r="N22" s="60"/>
      <c r="O22" s="60"/>
      <c r="P22" s="60"/>
      <c r="Q22" s="62">
        <v>2</v>
      </c>
      <c r="R22" s="63">
        <f t="shared" si="2"/>
        <v>43.05</v>
      </c>
      <c r="S22" s="55">
        <f t="shared" si="3"/>
        <v>10.33</v>
      </c>
      <c r="T22" s="52">
        <f t="shared" si="4"/>
        <v>53.379999999999995</v>
      </c>
      <c r="U22" s="60">
        <v>1</v>
      </c>
      <c r="V22" s="52">
        <f t="shared" si="5"/>
        <v>53.379999999999995</v>
      </c>
      <c r="W22" s="60" t="s">
        <v>12</v>
      </c>
      <c r="X22" s="28" t="s">
        <v>72</v>
      </c>
      <c r="Y22" s="9"/>
    </row>
    <row r="23" spans="1:25" s="1" customFormat="1" ht="35.25" customHeight="1">
      <c r="A23" s="50">
        <v>15</v>
      </c>
      <c r="B23" s="50" t="s">
        <v>38</v>
      </c>
      <c r="C23" s="27" t="s">
        <v>84</v>
      </c>
      <c r="D23" s="32" t="s">
        <v>10</v>
      </c>
      <c r="E23" s="29" t="s">
        <v>79</v>
      </c>
      <c r="F23" s="5" t="s">
        <v>70</v>
      </c>
      <c r="G23" s="51">
        <v>0.52083333333333337</v>
      </c>
      <c r="H23" s="52">
        <v>4</v>
      </c>
      <c r="I23" s="52">
        <f t="shared" si="0"/>
        <v>26.24</v>
      </c>
      <c r="J23" s="52">
        <f t="shared" si="1"/>
        <v>52.48</v>
      </c>
      <c r="K23" s="52"/>
      <c r="L23" s="52"/>
      <c r="M23" s="53">
        <v>26.24</v>
      </c>
      <c r="N23" s="52"/>
      <c r="O23" s="52"/>
      <c r="P23" s="52"/>
      <c r="Q23" s="54">
        <v>2</v>
      </c>
      <c r="R23" s="38">
        <f t="shared" si="2"/>
        <v>64.290000000000006</v>
      </c>
      <c r="S23" s="55">
        <f t="shared" si="3"/>
        <v>15.43</v>
      </c>
      <c r="T23" s="52">
        <f t="shared" si="4"/>
        <v>79.72</v>
      </c>
      <c r="U23" s="52">
        <v>4</v>
      </c>
      <c r="V23" s="52">
        <f t="shared" si="5"/>
        <v>318.88</v>
      </c>
      <c r="W23" s="52" t="s">
        <v>12</v>
      </c>
      <c r="X23" s="5" t="s">
        <v>69</v>
      </c>
      <c r="Y23" s="3"/>
    </row>
    <row r="24" spans="1:25" s="1" customFormat="1" ht="35.25" customHeight="1">
      <c r="A24" s="50">
        <v>16</v>
      </c>
      <c r="B24" s="50" t="s">
        <v>39</v>
      </c>
      <c r="C24" s="27" t="s">
        <v>84</v>
      </c>
      <c r="D24" s="32" t="s">
        <v>10</v>
      </c>
      <c r="E24" s="29" t="s">
        <v>80</v>
      </c>
      <c r="F24" s="5" t="s">
        <v>70</v>
      </c>
      <c r="G24" s="51">
        <v>0.52083333333333337</v>
      </c>
      <c r="H24" s="52">
        <v>3</v>
      </c>
      <c r="I24" s="52">
        <f t="shared" si="0"/>
        <v>13.97</v>
      </c>
      <c r="J24" s="52">
        <f t="shared" si="1"/>
        <v>27.94</v>
      </c>
      <c r="K24" s="52"/>
      <c r="L24" s="52"/>
      <c r="M24" s="53">
        <v>13.97</v>
      </c>
      <c r="N24" s="52"/>
      <c r="O24" s="52"/>
      <c r="P24" s="52"/>
      <c r="Q24" s="54">
        <v>2</v>
      </c>
      <c r="R24" s="38">
        <f t="shared" si="2"/>
        <v>41.1</v>
      </c>
      <c r="S24" s="55">
        <f t="shared" si="3"/>
        <v>9.86</v>
      </c>
      <c r="T24" s="52">
        <f t="shared" si="4"/>
        <v>50.96</v>
      </c>
      <c r="U24" s="52">
        <v>5</v>
      </c>
      <c r="V24" s="52">
        <f t="shared" si="5"/>
        <v>254.8</v>
      </c>
      <c r="W24" s="52" t="s">
        <v>12</v>
      </c>
      <c r="X24" s="5" t="s">
        <v>68</v>
      </c>
      <c r="Y24" s="3"/>
    </row>
    <row r="25" spans="1:25" s="1" customFormat="1" ht="35.25" customHeight="1">
      <c r="A25" s="50">
        <v>17</v>
      </c>
      <c r="B25" s="50" t="s">
        <v>40</v>
      </c>
      <c r="C25" s="27" t="s">
        <v>84</v>
      </c>
      <c r="D25" s="32" t="s">
        <v>10</v>
      </c>
      <c r="E25" s="29" t="s">
        <v>81</v>
      </c>
      <c r="F25" s="5" t="s">
        <v>70</v>
      </c>
      <c r="G25" s="51">
        <v>0.52083333333333337</v>
      </c>
      <c r="H25" s="52">
        <v>4</v>
      </c>
      <c r="I25" s="52">
        <f t="shared" si="0"/>
        <v>8.9</v>
      </c>
      <c r="J25" s="52">
        <f t="shared" si="1"/>
        <v>17.8</v>
      </c>
      <c r="K25" s="52"/>
      <c r="L25" s="52"/>
      <c r="M25" s="53">
        <v>8.9</v>
      </c>
      <c r="N25" s="52"/>
      <c r="O25" s="52"/>
      <c r="P25" s="52"/>
      <c r="Q25" s="54">
        <v>2</v>
      </c>
      <c r="R25" s="38">
        <f t="shared" si="2"/>
        <v>31.52</v>
      </c>
      <c r="S25" s="55">
        <f t="shared" si="3"/>
        <v>7.56</v>
      </c>
      <c r="T25" s="52">
        <f t="shared" si="4"/>
        <v>39.08</v>
      </c>
      <c r="U25" s="52">
        <v>4</v>
      </c>
      <c r="V25" s="52">
        <f t="shared" si="5"/>
        <v>156.32</v>
      </c>
      <c r="W25" s="52" t="s">
        <v>12</v>
      </c>
      <c r="X25" s="5" t="s">
        <v>69</v>
      </c>
      <c r="Y25" s="3"/>
    </row>
    <row r="26" spans="1:25" s="10" customFormat="1" ht="35.25" customHeight="1">
      <c r="A26" s="50">
        <v>18</v>
      </c>
      <c r="B26" s="56" t="s">
        <v>41</v>
      </c>
      <c r="C26" s="30" t="s">
        <v>83</v>
      </c>
      <c r="D26" s="57" t="s">
        <v>42</v>
      </c>
      <c r="E26" s="31" t="s">
        <v>117</v>
      </c>
      <c r="F26" s="28" t="s">
        <v>70</v>
      </c>
      <c r="G26" s="59">
        <v>0.52083333333333337</v>
      </c>
      <c r="H26" s="60">
        <v>3</v>
      </c>
      <c r="I26" s="60">
        <f t="shared" si="0"/>
        <v>12</v>
      </c>
      <c r="J26" s="60">
        <f t="shared" si="1"/>
        <v>24</v>
      </c>
      <c r="K26" s="60"/>
      <c r="L26" s="60"/>
      <c r="M26" s="61">
        <v>12</v>
      </c>
      <c r="N26" s="60"/>
      <c r="O26" s="60"/>
      <c r="P26" s="60"/>
      <c r="Q26" s="62">
        <v>2</v>
      </c>
      <c r="R26" s="63">
        <f t="shared" si="2"/>
        <v>37.380000000000003</v>
      </c>
      <c r="S26" s="55">
        <f t="shared" si="3"/>
        <v>8.9700000000000006</v>
      </c>
      <c r="T26" s="52">
        <f t="shared" si="4"/>
        <v>46.35</v>
      </c>
      <c r="U26" s="60">
        <v>4</v>
      </c>
      <c r="V26" s="52">
        <f t="shared" si="5"/>
        <v>185.4</v>
      </c>
      <c r="W26" s="60" t="s">
        <v>12</v>
      </c>
      <c r="X26" s="28" t="s">
        <v>73</v>
      </c>
      <c r="Y26" s="9"/>
    </row>
    <row r="27" spans="1:25" s="10" customFormat="1" ht="35.25" customHeight="1">
      <c r="A27" s="56">
        <v>19</v>
      </c>
      <c r="B27" s="56" t="s">
        <v>43</v>
      </c>
      <c r="C27" s="30" t="s">
        <v>83</v>
      </c>
      <c r="D27" s="57" t="s">
        <v>42</v>
      </c>
      <c r="E27" s="31" t="s">
        <v>119</v>
      </c>
      <c r="F27" s="28" t="s">
        <v>70</v>
      </c>
      <c r="G27" s="59">
        <v>0.52083333333333337</v>
      </c>
      <c r="H27" s="60">
        <v>1</v>
      </c>
      <c r="I27" s="60">
        <f t="shared" si="0"/>
        <v>8</v>
      </c>
      <c r="J27" s="60">
        <f t="shared" si="1"/>
        <v>16</v>
      </c>
      <c r="K27" s="60"/>
      <c r="L27" s="60"/>
      <c r="M27" s="61">
        <v>8</v>
      </c>
      <c r="N27" s="60"/>
      <c r="O27" s="60"/>
      <c r="P27" s="60"/>
      <c r="Q27" s="62">
        <v>2</v>
      </c>
      <c r="R27" s="63">
        <f t="shared" si="2"/>
        <v>29.82</v>
      </c>
      <c r="S27" s="64">
        <f t="shared" si="3"/>
        <v>7.16</v>
      </c>
      <c r="T27" s="60">
        <f t="shared" si="4"/>
        <v>36.980000000000004</v>
      </c>
      <c r="U27" s="60">
        <v>1</v>
      </c>
      <c r="V27" s="60">
        <f t="shared" si="5"/>
        <v>36.980000000000004</v>
      </c>
      <c r="W27" s="60" t="s">
        <v>12</v>
      </c>
      <c r="X27" s="28" t="s">
        <v>109</v>
      </c>
      <c r="Y27" s="9"/>
    </row>
    <row r="28" spans="1:25" s="1" customFormat="1" ht="35.25" customHeight="1">
      <c r="A28" s="50">
        <v>20</v>
      </c>
      <c r="B28" s="50" t="s">
        <v>44</v>
      </c>
      <c r="C28" s="27" t="s">
        <v>83</v>
      </c>
      <c r="D28" s="32" t="s">
        <v>42</v>
      </c>
      <c r="E28" s="29" t="s">
        <v>116</v>
      </c>
      <c r="F28" s="5" t="s">
        <v>70</v>
      </c>
      <c r="G28" s="51">
        <v>0.52083333333333337</v>
      </c>
      <c r="H28" s="52">
        <v>1</v>
      </c>
      <c r="I28" s="52">
        <f t="shared" si="0"/>
        <v>10.33</v>
      </c>
      <c r="J28" s="52">
        <f t="shared" si="1"/>
        <v>20.66</v>
      </c>
      <c r="K28" s="52"/>
      <c r="L28" s="52"/>
      <c r="M28" s="53">
        <v>10.33</v>
      </c>
      <c r="N28" s="52"/>
      <c r="O28" s="52"/>
      <c r="P28" s="52"/>
      <c r="Q28" s="54">
        <v>2</v>
      </c>
      <c r="R28" s="38">
        <f t="shared" si="2"/>
        <v>34.22</v>
      </c>
      <c r="S28" s="55">
        <f t="shared" si="3"/>
        <v>8.2100000000000009</v>
      </c>
      <c r="T28" s="52">
        <f t="shared" si="4"/>
        <v>42.43</v>
      </c>
      <c r="U28" s="52">
        <v>4</v>
      </c>
      <c r="V28" s="52">
        <f t="shared" si="5"/>
        <v>169.72</v>
      </c>
      <c r="W28" s="52" t="s">
        <v>12</v>
      </c>
      <c r="X28" s="5" t="s">
        <v>73</v>
      </c>
      <c r="Y28" s="3"/>
    </row>
    <row r="29" spans="1:25" s="1" customFormat="1" ht="35.25" customHeight="1">
      <c r="A29" s="50">
        <v>21</v>
      </c>
      <c r="B29" s="50" t="s">
        <v>45</v>
      </c>
      <c r="C29" s="27" t="s">
        <v>83</v>
      </c>
      <c r="D29" s="32" t="s">
        <v>42</v>
      </c>
      <c r="E29" s="29" t="s">
        <v>120</v>
      </c>
      <c r="F29" s="5" t="s">
        <v>70</v>
      </c>
      <c r="G29" s="51">
        <v>0.52083333333333337</v>
      </c>
      <c r="H29" s="52">
        <v>1</v>
      </c>
      <c r="I29" s="52">
        <f t="shared" si="0"/>
        <v>7.74</v>
      </c>
      <c r="J29" s="52">
        <f t="shared" si="1"/>
        <v>15.48</v>
      </c>
      <c r="K29" s="52"/>
      <c r="L29" s="52"/>
      <c r="M29" s="53">
        <v>7.74</v>
      </c>
      <c r="N29" s="52"/>
      <c r="O29" s="52"/>
      <c r="P29" s="52"/>
      <c r="Q29" s="54">
        <v>2</v>
      </c>
      <c r="R29" s="38">
        <f t="shared" si="2"/>
        <v>29.33</v>
      </c>
      <c r="S29" s="55">
        <f t="shared" si="3"/>
        <v>7.04</v>
      </c>
      <c r="T29" s="52">
        <f t="shared" si="4"/>
        <v>36.369999999999997</v>
      </c>
      <c r="U29" s="52">
        <v>4</v>
      </c>
      <c r="V29" s="52">
        <f t="shared" si="5"/>
        <v>145.47999999999999</v>
      </c>
      <c r="W29" s="52" t="s">
        <v>12</v>
      </c>
      <c r="X29" s="5" t="s">
        <v>73</v>
      </c>
      <c r="Y29" s="3"/>
    </row>
    <row r="30" spans="1:25" ht="35.25" customHeight="1">
      <c r="A30" s="50">
        <v>22</v>
      </c>
      <c r="B30" s="50" t="s">
        <v>46</v>
      </c>
      <c r="C30" s="27" t="s">
        <v>83</v>
      </c>
      <c r="D30" s="32" t="s">
        <v>42</v>
      </c>
      <c r="E30" s="29" t="s">
        <v>121</v>
      </c>
      <c r="F30" s="5" t="s">
        <v>70</v>
      </c>
      <c r="G30" s="51">
        <v>0.52083333333333337</v>
      </c>
      <c r="H30" s="52">
        <v>1</v>
      </c>
      <c r="I30" s="52">
        <f t="shared" si="0"/>
        <v>48.3</v>
      </c>
      <c r="J30" s="52">
        <f t="shared" si="1"/>
        <v>96.6</v>
      </c>
      <c r="K30" s="52"/>
      <c r="L30" s="52"/>
      <c r="M30" s="53">
        <v>48.3</v>
      </c>
      <c r="N30" s="52"/>
      <c r="O30" s="52"/>
      <c r="P30" s="52"/>
      <c r="Q30" s="54">
        <v>2</v>
      </c>
      <c r="R30" s="38">
        <f t="shared" si="2"/>
        <v>105.99</v>
      </c>
      <c r="S30" s="55">
        <f t="shared" si="3"/>
        <v>25.44</v>
      </c>
      <c r="T30" s="52">
        <f t="shared" si="4"/>
        <v>131.43</v>
      </c>
      <c r="U30" s="52">
        <v>4</v>
      </c>
      <c r="V30" s="52">
        <f t="shared" si="5"/>
        <v>525.72</v>
      </c>
      <c r="W30" s="52" t="s">
        <v>12</v>
      </c>
      <c r="X30" s="5" t="s">
        <v>73</v>
      </c>
    </row>
    <row r="31" spans="1:25" s="11" customFormat="1" ht="35.25" customHeight="1">
      <c r="A31" s="56">
        <v>23</v>
      </c>
      <c r="B31" s="56" t="s">
        <v>47</v>
      </c>
      <c r="C31" s="30" t="s">
        <v>83</v>
      </c>
      <c r="D31" s="57" t="s">
        <v>42</v>
      </c>
      <c r="E31" s="31" t="s">
        <v>110</v>
      </c>
      <c r="F31" s="28" t="s">
        <v>70</v>
      </c>
      <c r="G31" s="59">
        <v>0.52083333333333337</v>
      </c>
      <c r="H31" s="60">
        <v>1</v>
      </c>
      <c r="I31" s="60">
        <f t="shared" si="0"/>
        <v>29.4</v>
      </c>
      <c r="J31" s="60">
        <f t="shared" si="1"/>
        <v>58.8</v>
      </c>
      <c r="K31" s="60"/>
      <c r="L31" s="60"/>
      <c r="M31" s="61">
        <v>29.4</v>
      </c>
      <c r="N31" s="60"/>
      <c r="O31" s="60"/>
      <c r="P31" s="60"/>
      <c r="Q31" s="62">
        <v>2</v>
      </c>
      <c r="R31" s="63">
        <f>ROUND((((K31*1.1+L31*1.2+M31*0.9+N31*1+O31*1.1+P31*1.2)+7)*1.05)*Q31+27,2)</f>
        <v>97.27</v>
      </c>
      <c r="S31" s="64">
        <f t="shared" si="3"/>
        <v>23.34</v>
      </c>
      <c r="T31" s="60">
        <f t="shared" si="4"/>
        <v>120.61</v>
      </c>
      <c r="U31" s="60">
        <v>2</v>
      </c>
      <c r="V31" s="60">
        <f t="shared" si="5"/>
        <v>241.22</v>
      </c>
      <c r="W31" s="60" t="s">
        <v>12</v>
      </c>
      <c r="X31" s="28" t="s">
        <v>74</v>
      </c>
    </row>
    <row r="32" spans="1:25" ht="35.25" customHeight="1">
      <c r="A32" s="50">
        <v>24</v>
      </c>
      <c r="B32" s="50" t="s">
        <v>48</v>
      </c>
      <c r="C32" s="27" t="s">
        <v>122</v>
      </c>
      <c r="D32" s="32" t="s">
        <v>42</v>
      </c>
      <c r="E32" s="29" t="s">
        <v>123</v>
      </c>
      <c r="F32" s="5" t="s">
        <v>70</v>
      </c>
      <c r="G32" s="51">
        <v>0.52083333333333337</v>
      </c>
      <c r="H32" s="52">
        <v>1</v>
      </c>
      <c r="I32" s="52">
        <f t="shared" si="0"/>
        <v>34.86</v>
      </c>
      <c r="J32" s="52">
        <f t="shared" si="1"/>
        <v>69.72</v>
      </c>
      <c r="K32" s="52"/>
      <c r="L32" s="52"/>
      <c r="M32" s="53">
        <v>34.86</v>
      </c>
      <c r="N32" s="52"/>
      <c r="O32" s="52"/>
      <c r="P32" s="52"/>
      <c r="Q32" s="54">
        <v>2</v>
      </c>
      <c r="R32" s="38">
        <f t="shared" si="2"/>
        <v>80.59</v>
      </c>
      <c r="S32" s="55">
        <f t="shared" si="3"/>
        <v>19.34</v>
      </c>
      <c r="T32" s="52">
        <f t="shared" si="4"/>
        <v>99.93</v>
      </c>
      <c r="U32" s="52">
        <v>4</v>
      </c>
      <c r="V32" s="52">
        <f t="shared" si="5"/>
        <v>399.72</v>
      </c>
      <c r="W32" s="52" t="s">
        <v>12</v>
      </c>
      <c r="X32" s="5" t="s">
        <v>69</v>
      </c>
    </row>
    <row r="33" spans="1:24" ht="35.25" customHeight="1">
      <c r="A33" s="50">
        <v>25</v>
      </c>
      <c r="B33" s="50" t="s">
        <v>50</v>
      </c>
      <c r="C33" s="27" t="s">
        <v>51</v>
      </c>
      <c r="D33" s="32" t="s">
        <v>49</v>
      </c>
      <c r="E33" s="33" t="s">
        <v>124</v>
      </c>
      <c r="F33" s="5" t="s">
        <v>70</v>
      </c>
      <c r="G33" s="51">
        <v>0.52083333333333337</v>
      </c>
      <c r="H33" s="52">
        <v>4</v>
      </c>
      <c r="I33" s="52">
        <f t="shared" si="0"/>
        <v>69.7</v>
      </c>
      <c r="J33" s="52">
        <f t="shared" si="1"/>
        <v>139.4</v>
      </c>
      <c r="K33" s="52"/>
      <c r="L33" s="52"/>
      <c r="M33" s="53">
        <v>69.7</v>
      </c>
      <c r="N33" s="52"/>
      <c r="O33" s="52"/>
      <c r="P33" s="52"/>
      <c r="Q33" s="54">
        <v>2</v>
      </c>
      <c r="R33" s="38">
        <f t="shared" si="2"/>
        <v>146.43</v>
      </c>
      <c r="S33" s="55">
        <f t="shared" si="3"/>
        <v>35.14</v>
      </c>
      <c r="T33" s="52">
        <f t="shared" si="4"/>
        <v>181.57</v>
      </c>
      <c r="U33" s="52">
        <v>4</v>
      </c>
      <c r="V33" s="52">
        <f t="shared" si="5"/>
        <v>726.28</v>
      </c>
      <c r="W33" s="52" t="s">
        <v>12</v>
      </c>
      <c r="X33" s="5" t="s">
        <v>73</v>
      </c>
    </row>
    <row r="34" spans="1:24" ht="35.25" customHeight="1">
      <c r="A34" s="50">
        <v>26</v>
      </c>
      <c r="B34" s="50" t="s">
        <v>52</v>
      </c>
      <c r="C34" s="27" t="s">
        <v>51</v>
      </c>
      <c r="D34" s="32" t="s">
        <v>49</v>
      </c>
      <c r="E34" s="33" t="s">
        <v>125</v>
      </c>
      <c r="F34" s="5" t="s">
        <v>70</v>
      </c>
      <c r="G34" s="51">
        <v>0.58333333333333337</v>
      </c>
      <c r="H34" s="52">
        <v>4</v>
      </c>
      <c r="I34" s="52">
        <f t="shared" si="0"/>
        <v>68.7</v>
      </c>
      <c r="J34" s="52">
        <f t="shared" si="1"/>
        <v>137.4</v>
      </c>
      <c r="K34" s="52"/>
      <c r="L34" s="52"/>
      <c r="M34" s="53">
        <v>68.7</v>
      </c>
      <c r="N34" s="52"/>
      <c r="O34" s="52"/>
      <c r="P34" s="52"/>
      <c r="Q34" s="54">
        <v>2</v>
      </c>
      <c r="R34" s="38">
        <f t="shared" si="2"/>
        <v>144.54</v>
      </c>
      <c r="S34" s="55">
        <f t="shared" si="3"/>
        <v>34.69</v>
      </c>
      <c r="T34" s="52">
        <f t="shared" si="4"/>
        <v>179.23</v>
      </c>
      <c r="U34" s="52">
        <v>1</v>
      </c>
      <c r="V34" s="52">
        <f t="shared" si="5"/>
        <v>179.23</v>
      </c>
      <c r="W34" s="52" t="s">
        <v>12</v>
      </c>
      <c r="X34" s="5" t="s">
        <v>82</v>
      </c>
    </row>
    <row r="35" spans="1:24" ht="35.25" customHeight="1">
      <c r="A35" s="50">
        <v>27</v>
      </c>
      <c r="B35" s="50" t="s">
        <v>53</v>
      </c>
      <c r="C35" s="27" t="s">
        <v>51</v>
      </c>
      <c r="D35" s="32" t="s">
        <v>49</v>
      </c>
      <c r="E35" s="33" t="s">
        <v>126</v>
      </c>
      <c r="F35" s="5" t="s">
        <v>70</v>
      </c>
      <c r="G35" s="51">
        <v>0.52083333333333337</v>
      </c>
      <c r="H35" s="52">
        <v>4</v>
      </c>
      <c r="I35" s="52">
        <f t="shared" si="0"/>
        <v>80.400000000000006</v>
      </c>
      <c r="J35" s="52">
        <f t="shared" si="1"/>
        <v>160.80000000000001</v>
      </c>
      <c r="K35" s="52"/>
      <c r="L35" s="52"/>
      <c r="M35" s="53">
        <v>80.400000000000006</v>
      </c>
      <c r="N35" s="52"/>
      <c r="O35" s="52"/>
      <c r="P35" s="52"/>
      <c r="Q35" s="54">
        <v>2</v>
      </c>
      <c r="R35" s="38">
        <f t="shared" si="2"/>
        <v>166.66</v>
      </c>
      <c r="S35" s="55">
        <f t="shared" si="3"/>
        <v>40</v>
      </c>
      <c r="T35" s="52">
        <f t="shared" si="4"/>
        <v>206.66</v>
      </c>
      <c r="U35" s="52">
        <v>4</v>
      </c>
      <c r="V35" s="52">
        <f t="shared" si="5"/>
        <v>826.64</v>
      </c>
      <c r="W35" s="52" t="s">
        <v>12</v>
      </c>
      <c r="X35" s="5" t="s">
        <v>73</v>
      </c>
    </row>
    <row r="36" spans="1:24" ht="35.25" customHeight="1">
      <c r="A36" s="50">
        <v>28</v>
      </c>
      <c r="B36" s="50" t="s">
        <v>54</v>
      </c>
      <c r="C36" s="27" t="s">
        <v>51</v>
      </c>
      <c r="D36" s="32" t="s">
        <v>49</v>
      </c>
      <c r="E36" s="33" t="s">
        <v>127</v>
      </c>
      <c r="F36" s="5" t="s">
        <v>70</v>
      </c>
      <c r="G36" s="51">
        <v>0.58333333333333337</v>
      </c>
      <c r="H36" s="52">
        <v>3</v>
      </c>
      <c r="I36" s="52">
        <f t="shared" si="0"/>
        <v>71.87</v>
      </c>
      <c r="J36" s="52">
        <f t="shared" si="1"/>
        <v>143.74</v>
      </c>
      <c r="K36" s="52"/>
      <c r="L36" s="52"/>
      <c r="M36" s="53">
        <v>71.87</v>
      </c>
      <c r="N36" s="52"/>
      <c r="O36" s="52"/>
      <c r="P36" s="52"/>
      <c r="Q36" s="54">
        <v>2</v>
      </c>
      <c r="R36" s="38">
        <f t="shared" si="2"/>
        <v>150.53</v>
      </c>
      <c r="S36" s="55">
        <f t="shared" si="3"/>
        <v>36.130000000000003</v>
      </c>
      <c r="T36" s="52">
        <f t="shared" si="4"/>
        <v>186.66</v>
      </c>
      <c r="U36" s="52">
        <v>1</v>
      </c>
      <c r="V36" s="52">
        <f t="shared" si="5"/>
        <v>186.66</v>
      </c>
      <c r="W36" s="52" t="s">
        <v>12</v>
      </c>
      <c r="X36" s="5" t="s">
        <v>82</v>
      </c>
    </row>
    <row r="37" spans="1:24" ht="35.25" customHeight="1">
      <c r="A37" s="50">
        <v>29</v>
      </c>
      <c r="B37" s="50" t="s">
        <v>55</v>
      </c>
      <c r="C37" s="27" t="s">
        <v>51</v>
      </c>
      <c r="D37" s="32" t="s">
        <v>49</v>
      </c>
      <c r="E37" s="33" t="s">
        <v>128</v>
      </c>
      <c r="F37" s="5" t="s">
        <v>70</v>
      </c>
      <c r="G37" s="51">
        <v>0.52083333333333337</v>
      </c>
      <c r="H37" s="52">
        <v>1</v>
      </c>
      <c r="I37" s="52">
        <f t="shared" si="0"/>
        <v>50.14</v>
      </c>
      <c r="J37" s="52">
        <f t="shared" si="1"/>
        <v>100.28</v>
      </c>
      <c r="K37" s="52"/>
      <c r="L37" s="52"/>
      <c r="M37" s="53">
        <v>50.14</v>
      </c>
      <c r="N37" s="52"/>
      <c r="O37" s="52"/>
      <c r="P37" s="52"/>
      <c r="Q37" s="54">
        <v>2</v>
      </c>
      <c r="R37" s="38">
        <f t="shared" si="2"/>
        <v>109.46</v>
      </c>
      <c r="S37" s="55">
        <f t="shared" si="3"/>
        <v>26.27</v>
      </c>
      <c r="T37" s="52">
        <f t="shared" si="4"/>
        <v>135.72999999999999</v>
      </c>
      <c r="U37" s="52">
        <v>4</v>
      </c>
      <c r="V37" s="52">
        <f t="shared" si="5"/>
        <v>542.91999999999996</v>
      </c>
      <c r="W37" s="52" t="s">
        <v>12</v>
      </c>
      <c r="X37" s="5" t="s">
        <v>73</v>
      </c>
    </row>
    <row r="38" spans="1:24" ht="35.25" customHeight="1">
      <c r="A38" s="50">
        <v>30</v>
      </c>
      <c r="B38" s="50" t="s">
        <v>56</v>
      </c>
      <c r="C38" s="27" t="s">
        <v>51</v>
      </c>
      <c r="D38" s="32" t="s">
        <v>42</v>
      </c>
      <c r="E38" s="33" t="s">
        <v>129</v>
      </c>
      <c r="F38" s="5" t="s">
        <v>70</v>
      </c>
      <c r="G38" s="32" t="s">
        <v>57</v>
      </c>
      <c r="H38" s="52">
        <v>1</v>
      </c>
      <c r="I38" s="52">
        <f t="shared" si="0"/>
        <v>93.27</v>
      </c>
      <c r="J38" s="52">
        <f t="shared" si="1"/>
        <v>186.54</v>
      </c>
      <c r="K38" s="52"/>
      <c r="L38" s="52"/>
      <c r="M38" s="53">
        <v>93.27</v>
      </c>
      <c r="N38" s="52"/>
      <c r="O38" s="52"/>
      <c r="P38" s="52"/>
      <c r="Q38" s="54">
        <v>2</v>
      </c>
      <c r="R38" s="38">
        <f t="shared" si="2"/>
        <v>190.98</v>
      </c>
      <c r="S38" s="55">
        <f t="shared" si="3"/>
        <v>45.84</v>
      </c>
      <c r="T38" s="52">
        <f t="shared" si="4"/>
        <v>236.82</v>
      </c>
      <c r="U38" s="52">
        <v>4</v>
      </c>
      <c r="V38" s="52">
        <f t="shared" si="5"/>
        <v>947.28</v>
      </c>
      <c r="W38" s="52" t="s">
        <v>12</v>
      </c>
      <c r="X38" s="5" t="s">
        <v>73</v>
      </c>
    </row>
    <row r="39" spans="1:24" s="11" customFormat="1" ht="35.25" customHeight="1">
      <c r="A39" s="50">
        <v>31</v>
      </c>
      <c r="B39" s="56" t="s">
        <v>58</v>
      </c>
      <c r="C39" s="30" t="s">
        <v>59</v>
      </c>
      <c r="D39" s="57" t="s">
        <v>10</v>
      </c>
      <c r="E39" s="12" t="s">
        <v>112</v>
      </c>
      <c r="F39" s="28" t="s">
        <v>70</v>
      </c>
      <c r="G39" s="59">
        <v>0.52083333333333337</v>
      </c>
      <c r="H39" s="60">
        <v>2</v>
      </c>
      <c r="I39" s="60">
        <f t="shared" si="0"/>
        <v>26.36</v>
      </c>
      <c r="J39" s="60">
        <f t="shared" si="1"/>
        <v>52.72</v>
      </c>
      <c r="K39" s="60"/>
      <c r="L39" s="60"/>
      <c r="M39" s="61">
        <v>26.36</v>
      </c>
      <c r="N39" s="60"/>
      <c r="O39" s="60"/>
      <c r="P39" s="60"/>
      <c r="Q39" s="62">
        <v>2</v>
      </c>
      <c r="R39" s="63">
        <f t="shared" si="2"/>
        <v>64.52</v>
      </c>
      <c r="S39" s="55">
        <f t="shared" si="3"/>
        <v>15.48</v>
      </c>
      <c r="T39" s="52">
        <f t="shared" si="4"/>
        <v>80</v>
      </c>
      <c r="U39" s="60">
        <v>5</v>
      </c>
      <c r="V39" s="52">
        <f t="shared" si="5"/>
        <v>400</v>
      </c>
      <c r="W39" s="60" t="s">
        <v>12</v>
      </c>
      <c r="X39" s="28" t="s">
        <v>68</v>
      </c>
    </row>
    <row r="40" spans="1:24" s="11" customFormat="1" ht="35.25" customHeight="1">
      <c r="A40" s="50">
        <v>32</v>
      </c>
      <c r="B40" s="56" t="s">
        <v>60</v>
      </c>
      <c r="C40" s="30" t="s">
        <v>59</v>
      </c>
      <c r="D40" s="57" t="s">
        <v>10</v>
      </c>
      <c r="E40" s="12" t="s">
        <v>113</v>
      </c>
      <c r="F40" s="28" t="s">
        <v>70</v>
      </c>
      <c r="G40" s="59">
        <v>0.52083333333333337</v>
      </c>
      <c r="H40" s="60">
        <v>3</v>
      </c>
      <c r="I40" s="60">
        <f t="shared" si="0"/>
        <v>8.8000000000000007</v>
      </c>
      <c r="J40" s="60">
        <f t="shared" si="1"/>
        <v>17.600000000000001</v>
      </c>
      <c r="K40" s="60"/>
      <c r="L40" s="60"/>
      <c r="M40" s="61">
        <v>8.8000000000000007</v>
      </c>
      <c r="N40" s="60"/>
      <c r="O40" s="60"/>
      <c r="P40" s="60"/>
      <c r="Q40" s="62">
        <v>2</v>
      </c>
      <c r="R40" s="63">
        <f t="shared" si="2"/>
        <v>31.33</v>
      </c>
      <c r="S40" s="55">
        <f t="shared" si="3"/>
        <v>7.52</v>
      </c>
      <c r="T40" s="52">
        <f t="shared" si="4"/>
        <v>38.849999999999994</v>
      </c>
      <c r="U40" s="60">
        <v>4</v>
      </c>
      <c r="V40" s="52">
        <f t="shared" si="5"/>
        <v>155.39999999999998</v>
      </c>
      <c r="W40" s="60" t="s">
        <v>12</v>
      </c>
      <c r="X40" s="28" t="s">
        <v>69</v>
      </c>
    </row>
    <row r="41" spans="1:24" s="11" customFormat="1" ht="35.25" customHeight="1">
      <c r="A41" s="50">
        <v>33</v>
      </c>
      <c r="B41" s="56" t="s">
        <v>61</v>
      </c>
      <c r="C41" s="30" t="s">
        <v>59</v>
      </c>
      <c r="D41" s="57" t="s">
        <v>10</v>
      </c>
      <c r="E41" s="12" t="s">
        <v>115</v>
      </c>
      <c r="F41" s="28" t="s">
        <v>70</v>
      </c>
      <c r="G41" s="59">
        <v>0.52083333333333337</v>
      </c>
      <c r="H41" s="60">
        <v>2</v>
      </c>
      <c r="I41" s="60">
        <f t="shared" si="0"/>
        <v>6.7</v>
      </c>
      <c r="J41" s="60">
        <f t="shared" si="1"/>
        <v>13.4</v>
      </c>
      <c r="K41" s="60"/>
      <c r="L41" s="60"/>
      <c r="M41" s="61">
        <v>6.7</v>
      </c>
      <c r="N41" s="60"/>
      <c r="O41" s="60"/>
      <c r="P41" s="60"/>
      <c r="Q41" s="62">
        <v>2</v>
      </c>
      <c r="R41" s="63">
        <f t="shared" si="2"/>
        <v>27.36</v>
      </c>
      <c r="S41" s="55">
        <f t="shared" si="3"/>
        <v>6.57</v>
      </c>
      <c r="T41" s="52">
        <f t="shared" si="4"/>
        <v>33.93</v>
      </c>
      <c r="U41" s="60">
        <v>5</v>
      </c>
      <c r="V41" s="52">
        <f t="shared" si="5"/>
        <v>169.65</v>
      </c>
      <c r="W41" s="60" t="s">
        <v>12</v>
      </c>
      <c r="X41" s="28" t="s">
        <v>68</v>
      </c>
    </row>
    <row r="42" spans="1:24" s="11" customFormat="1" ht="35.25" customHeight="1">
      <c r="A42" s="50">
        <v>34</v>
      </c>
      <c r="B42" s="56" t="s">
        <v>62</v>
      </c>
      <c r="C42" s="30" t="s">
        <v>59</v>
      </c>
      <c r="D42" s="57" t="s">
        <v>42</v>
      </c>
      <c r="E42" s="12" t="s">
        <v>114</v>
      </c>
      <c r="F42" s="28" t="s">
        <v>70</v>
      </c>
      <c r="G42" s="57" t="s">
        <v>57</v>
      </c>
      <c r="H42" s="60">
        <v>1</v>
      </c>
      <c r="I42" s="60">
        <f t="shared" si="0"/>
        <v>59.83</v>
      </c>
      <c r="J42" s="60">
        <f t="shared" si="1"/>
        <v>119.66</v>
      </c>
      <c r="K42" s="60"/>
      <c r="L42" s="60"/>
      <c r="M42" s="61">
        <v>59.83</v>
      </c>
      <c r="N42" s="60"/>
      <c r="O42" s="60"/>
      <c r="P42" s="60"/>
      <c r="Q42" s="62">
        <v>2</v>
      </c>
      <c r="R42" s="63">
        <f t="shared" si="2"/>
        <v>127.78</v>
      </c>
      <c r="S42" s="55">
        <f t="shared" si="3"/>
        <v>30.67</v>
      </c>
      <c r="T42" s="52">
        <f t="shared" si="4"/>
        <v>158.44999999999999</v>
      </c>
      <c r="U42" s="60">
        <v>5</v>
      </c>
      <c r="V42" s="52">
        <f t="shared" si="5"/>
        <v>792.25</v>
      </c>
      <c r="W42" s="60" t="s">
        <v>12</v>
      </c>
      <c r="X42" s="28" t="s">
        <v>68</v>
      </c>
    </row>
    <row r="43" spans="1:24" ht="35.25" customHeight="1">
      <c r="A43" s="50">
        <v>35</v>
      </c>
      <c r="B43" s="50" t="s">
        <v>66</v>
      </c>
      <c r="C43" s="27" t="s">
        <v>85</v>
      </c>
      <c r="D43" s="32" t="s">
        <v>22</v>
      </c>
      <c r="E43" s="29" t="s">
        <v>63</v>
      </c>
      <c r="F43" s="5" t="s">
        <v>64</v>
      </c>
      <c r="G43" s="32" t="s">
        <v>65</v>
      </c>
      <c r="H43" s="52">
        <v>1</v>
      </c>
      <c r="I43" s="52">
        <f t="shared" si="0"/>
        <v>11.39</v>
      </c>
      <c r="J43" s="52">
        <f t="shared" si="1"/>
        <v>22.78</v>
      </c>
      <c r="K43" s="52"/>
      <c r="L43" s="52"/>
      <c r="M43" s="53">
        <v>11.39</v>
      </c>
      <c r="N43" s="52"/>
      <c r="O43" s="52"/>
      <c r="P43" s="52"/>
      <c r="Q43" s="54">
        <v>2</v>
      </c>
      <c r="R43" s="38">
        <f t="shared" si="2"/>
        <v>36.229999999999997</v>
      </c>
      <c r="S43" s="55">
        <f t="shared" si="3"/>
        <v>8.6999999999999993</v>
      </c>
      <c r="T43" s="52">
        <f t="shared" si="4"/>
        <v>44.929999999999993</v>
      </c>
      <c r="U43" s="52">
        <v>4</v>
      </c>
      <c r="V43" s="52">
        <f t="shared" si="5"/>
        <v>179.71999999999997</v>
      </c>
      <c r="W43" s="52" t="s">
        <v>12</v>
      </c>
      <c r="X43" s="5" t="s">
        <v>69</v>
      </c>
    </row>
    <row r="44" spans="1:24" ht="35.25" customHeight="1">
      <c r="A44" s="50">
        <v>36</v>
      </c>
      <c r="B44" s="50" t="s">
        <v>108</v>
      </c>
      <c r="C44" s="27" t="s">
        <v>85</v>
      </c>
      <c r="D44" s="32" t="s">
        <v>22</v>
      </c>
      <c r="E44" s="29" t="s">
        <v>67</v>
      </c>
      <c r="F44" s="5" t="s">
        <v>64</v>
      </c>
      <c r="G44" s="32" t="s">
        <v>65</v>
      </c>
      <c r="H44" s="52">
        <v>1</v>
      </c>
      <c r="I44" s="52">
        <f t="shared" si="0"/>
        <v>19.25</v>
      </c>
      <c r="J44" s="52">
        <f t="shared" si="1"/>
        <v>38.5</v>
      </c>
      <c r="K44" s="52"/>
      <c r="L44" s="52"/>
      <c r="M44" s="53">
        <v>19.25</v>
      </c>
      <c r="N44" s="52"/>
      <c r="O44" s="52"/>
      <c r="P44" s="52"/>
      <c r="Q44" s="54">
        <v>2</v>
      </c>
      <c r="R44" s="38">
        <f t="shared" si="2"/>
        <v>51.08</v>
      </c>
      <c r="S44" s="55">
        <f t="shared" si="3"/>
        <v>12.26</v>
      </c>
      <c r="T44" s="52">
        <f t="shared" si="4"/>
        <v>63.339999999999996</v>
      </c>
      <c r="U44" s="52">
        <v>4</v>
      </c>
      <c r="V44" s="52">
        <f t="shared" si="5"/>
        <v>253.35999999999999</v>
      </c>
      <c r="W44" s="52" t="s">
        <v>12</v>
      </c>
      <c r="X44" s="5" t="s">
        <v>69</v>
      </c>
    </row>
    <row r="45" spans="1:24" ht="27" customHeight="1">
      <c r="A45" s="65"/>
      <c r="B45" s="66"/>
      <c r="C45" s="66"/>
      <c r="D45" s="37" t="s">
        <v>96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9">
        <f>SUM(R9:R44)</f>
        <v>2509.69</v>
      </c>
      <c r="S45" s="67">
        <f t="shared" ref="S45" si="6">ROUND(R45*0.24,2)</f>
        <v>602.33000000000004</v>
      </c>
      <c r="T45" s="39">
        <f t="shared" ref="T45" si="7">R45+S45</f>
        <v>3112.02</v>
      </c>
      <c r="U45" s="65"/>
      <c r="V45" s="39">
        <f>SUM(V9:V44)</f>
        <v>11701.539999999999</v>
      </c>
      <c r="W45" s="65"/>
      <c r="X45" s="65"/>
    </row>
    <row r="46" spans="1:24">
      <c r="R46" s="17"/>
    </row>
    <row r="47" spans="1:24">
      <c r="R47" s="17"/>
    </row>
    <row r="48" spans="1:24">
      <c r="R48" s="17"/>
    </row>
    <row r="49" spans="18:18">
      <c r="R49" s="17"/>
    </row>
    <row r="50" spans="18:18">
      <c r="R50" s="17"/>
    </row>
    <row r="51" spans="18:18">
      <c r="R51" s="17"/>
    </row>
    <row r="52" spans="18:18">
      <c r="R52" s="17"/>
    </row>
    <row r="53" spans="18:18">
      <c r="R53" s="17"/>
    </row>
    <row r="54" spans="18:18">
      <c r="R54" s="17"/>
    </row>
    <row r="55" spans="18:18">
      <c r="R55" s="17"/>
    </row>
    <row r="56" spans="18:18">
      <c r="R56" s="17"/>
    </row>
    <row r="57" spans="18:18">
      <c r="R57" s="17"/>
    </row>
    <row r="58" spans="18:18">
      <c r="R58" s="17"/>
    </row>
    <row r="59" spans="18:18">
      <c r="R59" s="17"/>
    </row>
    <row r="60" spans="18:18">
      <c r="R60" s="17"/>
    </row>
    <row r="61" spans="18:18">
      <c r="R61" s="17"/>
    </row>
    <row r="62" spans="18:18">
      <c r="R62" s="17"/>
    </row>
    <row r="63" spans="18:18">
      <c r="R63" s="17"/>
    </row>
    <row r="64" spans="18:18">
      <c r="R64" s="17"/>
    </row>
    <row r="65" spans="18:18">
      <c r="R65" s="17"/>
    </row>
    <row r="66" spans="18:18">
      <c r="R66" s="17"/>
    </row>
    <row r="67" spans="18:18">
      <c r="R67" s="17"/>
    </row>
    <row r="68" spans="18:18">
      <c r="R68" s="17"/>
    </row>
    <row r="69" spans="18:18">
      <c r="R69" s="17"/>
    </row>
    <row r="70" spans="18:18">
      <c r="R70" s="17"/>
    </row>
    <row r="71" spans="18:18">
      <c r="R71" s="17"/>
    </row>
    <row r="72" spans="18:18">
      <c r="R72" s="17"/>
    </row>
    <row r="73" spans="18:18">
      <c r="R73" s="17"/>
    </row>
    <row r="74" spans="18:18">
      <c r="R74" s="17"/>
    </row>
    <row r="75" spans="18:18">
      <c r="R75" s="17"/>
    </row>
    <row r="76" spans="18:18">
      <c r="R76" s="17"/>
    </row>
    <row r="77" spans="18:18">
      <c r="R77" s="17"/>
    </row>
    <row r="78" spans="18:18">
      <c r="R78" s="17"/>
    </row>
    <row r="79" spans="18:18">
      <c r="R79" s="17"/>
    </row>
    <row r="80" spans="18:18">
      <c r="R80" s="17"/>
    </row>
    <row r="81" spans="18:18">
      <c r="R81" s="17"/>
    </row>
    <row r="82" spans="18:18">
      <c r="R82" s="17"/>
    </row>
    <row r="83" spans="18:18">
      <c r="R83" s="17"/>
    </row>
    <row r="84" spans="18:18">
      <c r="R84" s="17"/>
    </row>
    <row r="85" spans="18:18">
      <c r="R85" s="17"/>
    </row>
    <row r="86" spans="18:18">
      <c r="R86" s="17"/>
    </row>
    <row r="87" spans="18:18">
      <c r="R87" s="17"/>
    </row>
    <row r="88" spans="18:18">
      <c r="R88" s="17"/>
    </row>
    <row r="89" spans="18:18">
      <c r="R89" s="17"/>
    </row>
    <row r="90" spans="18:18">
      <c r="R90" s="17"/>
    </row>
    <row r="91" spans="18:18">
      <c r="R91" s="17"/>
    </row>
    <row r="92" spans="18:18">
      <c r="R92" s="17"/>
    </row>
    <row r="93" spans="18:18">
      <c r="R93" s="17"/>
    </row>
    <row r="94" spans="18:18">
      <c r="R94" s="17"/>
    </row>
    <row r="95" spans="18:18">
      <c r="R95" s="17"/>
    </row>
    <row r="96" spans="18:18">
      <c r="R96" s="17"/>
    </row>
    <row r="97" spans="18:18">
      <c r="R97" s="17"/>
    </row>
    <row r="98" spans="18:18">
      <c r="R98" s="17"/>
    </row>
    <row r="99" spans="18:18">
      <c r="R99" s="17"/>
    </row>
    <row r="100" spans="18:18">
      <c r="R100" s="17"/>
    </row>
    <row r="101" spans="18:18">
      <c r="R101" s="17"/>
    </row>
    <row r="102" spans="18:18">
      <c r="R102" s="17"/>
    </row>
    <row r="103" spans="18:18">
      <c r="R103" s="17"/>
    </row>
    <row r="104" spans="18:18">
      <c r="R104" s="17"/>
    </row>
    <row r="105" spans="18:18">
      <c r="R105" s="17"/>
    </row>
    <row r="106" spans="18:18">
      <c r="R106" s="17"/>
    </row>
    <row r="107" spans="18:18">
      <c r="R107" s="17"/>
    </row>
    <row r="108" spans="18:18">
      <c r="R108" s="17"/>
    </row>
    <row r="109" spans="18:18">
      <c r="R109" s="17"/>
    </row>
    <row r="110" spans="18:18">
      <c r="R110" s="17"/>
    </row>
    <row r="111" spans="18:18">
      <c r="R111" s="17"/>
    </row>
    <row r="112" spans="18:18">
      <c r="R112" s="17"/>
    </row>
    <row r="113" spans="18:18">
      <c r="R113" s="17"/>
    </row>
    <row r="114" spans="18:18">
      <c r="R114" s="17"/>
    </row>
    <row r="115" spans="18:18">
      <c r="R115" s="17"/>
    </row>
    <row r="116" spans="18:18">
      <c r="R116" s="17"/>
    </row>
    <row r="117" spans="18:18">
      <c r="R117" s="17"/>
    </row>
    <row r="118" spans="18:18">
      <c r="R118" s="17"/>
    </row>
    <row r="119" spans="18:18">
      <c r="R119" s="17"/>
    </row>
    <row r="120" spans="18:18">
      <c r="R120" s="17"/>
    </row>
    <row r="121" spans="18:18">
      <c r="R121" s="17"/>
    </row>
    <row r="122" spans="18:18">
      <c r="R122" s="17"/>
    </row>
    <row r="123" spans="18:18">
      <c r="R123" s="17"/>
    </row>
    <row r="124" spans="18:18">
      <c r="R124" s="17"/>
    </row>
    <row r="125" spans="18:18">
      <c r="R125" s="17"/>
    </row>
    <row r="126" spans="18:18">
      <c r="R126" s="17"/>
    </row>
    <row r="127" spans="18:18">
      <c r="R127" s="17"/>
    </row>
    <row r="128" spans="18:18">
      <c r="R128" s="17"/>
    </row>
    <row r="129" spans="18:18">
      <c r="R129" s="17"/>
    </row>
    <row r="130" spans="18:18">
      <c r="R130" s="17"/>
    </row>
    <row r="131" spans="18:18">
      <c r="R131" s="17"/>
    </row>
    <row r="132" spans="18:18">
      <c r="R132" s="17"/>
    </row>
    <row r="133" spans="18:18">
      <c r="R133" s="17"/>
    </row>
    <row r="134" spans="18:18">
      <c r="R134" s="17"/>
    </row>
    <row r="135" spans="18:18">
      <c r="R135" s="17"/>
    </row>
    <row r="136" spans="18:18">
      <c r="R136" s="17"/>
    </row>
    <row r="137" spans="18:18">
      <c r="R137" s="17"/>
    </row>
    <row r="138" spans="18:18">
      <c r="R138" s="17"/>
    </row>
    <row r="139" spans="18:18">
      <c r="R139" s="17"/>
    </row>
    <row r="140" spans="18:18">
      <c r="R140" s="17"/>
    </row>
    <row r="141" spans="18:18">
      <c r="R141" s="17"/>
    </row>
    <row r="142" spans="18:18">
      <c r="R142" s="17"/>
    </row>
    <row r="143" spans="18:18">
      <c r="R143" s="17"/>
    </row>
    <row r="144" spans="18:18">
      <c r="R144" s="17"/>
    </row>
    <row r="145" spans="18:18">
      <c r="R145" s="17"/>
    </row>
    <row r="146" spans="18:18">
      <c r="R146" s="17"/>
    </row>
    <row r="147" spans="18:18">
      <c r="R147" s="17"/>
    </row>
    <row r="148" spans="18:18">
      <c r="R148" s="17"/>
    </row>
    <row r="149" spans="18:18">
      <c r="R149" s="17"/>
    </row>
    <row r="150" spans="18:18">
      <c r="R150" s="17"/>
    </row>
    <row r="151" spans="18:18">
      <c r="R151" s="17"/>
    </row>
    <row r="152" spans="18:18">
      <c r="R152" s="17"/>
    </row>
    <row r="153" spans="18:18">
      <c r="R153" s="17"/>
    </row>
    <row r="154" spans="18:18">
      <c r="R154" s="17"/>
    </row>
    <row r="155" spans="18:18">
      <c r="R155" s="17"/>
    </row>
    <row r="156" spans="18:18">
      <c r="R156" s="17"/>
    </row>
    <row r="157" spans="18:18">
      <c r="R157" s="17"/>
    </row>
    <row r="158" spans="18:18">
      <c r="R158" s="17"/>
    </row>
    <row r="159" spans="18:18">
      <c r="R159" s="17"/>
    </row>
    <row r="160" spans="18:18">
      <c r="R160" s="17"/>
    </row>
    <row r="161" spans="18:18">
      <c r="R161" s="17"/>
    </row>
    <row r="162" spans="18:18">
      <c r="R162" s="17"/>
    </row>
    <row r="163" spans="18:18">
      <c r="R163" s="17"/>
    </row>
    <row r="164" spans="18:18">
      <c r="R164" s="17"/>
    </row>
    <row r="165" spans="18:18">
      <c r="R165" s="17"/>
    </row>
    <row r="166" spans="18:18">
      <c r="R166" s="17"/>
    </row>
    <row r="167" spans="18:18">
      <c r="R167" s="17"/>
    </row>
    <row r="168" spans="18:18">
      <c r="R168" s="17"/>
    </row>
    <row r="169" spans="18:18">
      <c r="R169" s="17"/>
    </row>
    <row r="170" spans="18:18">
      <c r="R170" s="17"/>
    </row>
    <row r="171" spans="18:18">
      <c r="R171" s="17"/>
    </row>
    <row r="172" spans="18:18">
      <c r="R172" s="17"/>
    </row>
    <row r="173" spans="18:18">
      <c r="R173" s="17"/>
    </row>
    <row r="174" spans="18:18">
      <c r="R174" s="17"/>
    </row>
    <row r="175" spans="18:18">
      <c r="R175" s="17"/>
    </row>
    <row r="176" spans="18:18">
      <c r="R176" s="17"/>
    </row>
    <row r="177" spans="18:18">
      <c r="R177" s="17"/>
    </row>
    <row r="178" spans="18:18">
      <c r="R178" s="17"/>
    </row>
    <row r="179" spans="18:18">
      <c r="R179" s="17"/>
    </row>
    <row r="180" spans="18:18">
      <c r="R180" s="17"/>
    </row>
    <row r="181" spans="18:18">
      <c r="R181" s="17"/>
    </row>
    <row r="182" spans="18:18">
      <c r="R182" s="17"/>
    </row>
    <row r="183" spans="18:18">
      <c r="R183" s="17"/>
    </row>
    <row r="184" spans="18:18">
      <c r="R184" s="17"/>
    </row>
    <row r="185" spans="18:18">
      <c r="R185" s="17"/>
    </row>
    <row r="186" spans="18:18">
      <c r="R186" s="17"/>
    </row>
    <row r="187" spans="18:18">
      <c r="R187" s="17"/>
    </row>
    <row r="188" spans="18:18">
      <c r="R188" s="17"/>
    </row>
    <row r="189" spans="18:18">
      <c r="R189" s="17"/>
    </row>
    <row r="190" spans="18:18">
      <c r="R190" s="17"/>
    </row>
    <row r="191" spans="18:18">
      <c r="R191" s="17"/>
    </row>
    <row r="192" spans="18:18">
      <c r="R192" s="17"/>
    </row>
    <row r="193" spans="18:18">
      <c r="R193" s="17"/>
    </row>
    <row r="194" spans="18:18">
      <c r="R194" s="17"/>
    </row>
    <row r="195" spans="18:18">
      <c r="R195" s="17"/>
    </row>
    <row r="196" spans="18:18">
      <c r="R196" s="17"/>
    </row>
    <row r="197" spans="18:18">
      <c r="R197" s="17"/>
    </row>
    <row r="198" spans="18:18">
      <c r="R198" s="17"/>
    </row>
    <row r="199" spans="18:18">
      <c r="R199" s="17"/>
    </row>
    <row r="200" spans="18:18">
      <c r="R200" s="17"/>
    </row>
    <row r="201" spans="18:18">
      <c r="R201" s="17"/>
    </row>
    <row r="202" spans="18:18">
      <c r="R202" s="17"/>
    </row>
    <row r="203" spans="18:18">
      <c r="R203" s="17"/>
    </row>
    <row r="204" spans="18:18">
      <c r="R204" s="17"/>
    </row>
    <row r="205" spans="18:18">
      <c r="R205" s="17"/>
    </row>
    <row r="206" spans="18:18">
      <c r="R206" s="17"/>
    </row>
    <row r="207" spans="18:18">
      <c r="R207" s="17"/>
    </row>
    <row r="208" spans="18:18">
      <c r="R208" s="17"/>
    </row>
    <row r="209" spans="18:18">
      <c r="R209" s="17"/>
    </row>
    <row r="210" spans="18:18">
      <c r="R210" s="17"/>
    </row>
    <row r="211" spans="18:18">
      <c r="R211" s="17"/>
    </row>
    <row r="212" spans="18:18">
      <c r="R212" s="17"/>
    </row>
    <row r="213" spans="18:18">
      <c r="R213" s="17"/>
    </row>
    <row r="214" spans="18:18">
      <c r="R214" s="17"/>
    </row>
    <row r="215" spans="18:18">
      <c r="R215" s="17"/>
    </row>
    <row r="216" spans="18:18">
      <c r="R216" s="17"/>
    </row>
    <row r="217" spans="18:18">
      <c r="R217" s="17"/>
    </row>
    <row r="218" spans="18:18">
      <c r="R218" s="17"/>
    </row>
    <row r="219" spans="18:18">
      <c r="R219" s="17"/>
    </row>
    <row r="220" spans="18:18">
      <c r="R220" s="17"/>
    </row>
    <row r="221" spans="18:18">
      <c r="R221" s="17"/>
    </row>
    <row r="222" spans="18:18">
      <c r="R222" s="17"/>
    </row>
    <row r="223" spans="18:18">
      <c r="R223" s="17"/>
    </row>
    <row r="224" spans="18:18">
      <c r="R224" s="17"/>
    </row>
    <row r="225" spans="18:18">
      <c r="R225" s="17"/>
    </row>
    <row r="226" spans="18:18">
      <c r="R226" s="17"/>
    </row>
    <row r="227" spans="18:18">
      <c r="R227" s="17"/>
    </row>
    <row r="228" spans="18:18">
      <c r="R228" s="17"/>
    </row>
    <row r="229" spans="18:18">
      <c r="R229" s="17"/>
    </row>
    <row r="230" spans="18:18">
      <c r="R230" s="17"/>
    </row>
    <row r="231" spans="18:18">
      <c r="R231" s="17"/>
    </row>
    <row r="232" spans="18:18">
      <c r="R232" s="17"/>
    </row>
    <row r="233" spans="18:18">
      <c r="R233" s="17"/>
    </row>
    <row r="234" spans="18:18">
      <c r="R234" s="17"/>
    </row>
    <row r="235" spans="18:18">
      <c r="R235" s="17"/>
    </row>
    <row r="236" spans="18:18">
      <c r="R236" s="17"/>
    </row>
    <row r="237" spans="18:18">
      <c r="R237" s="17"/>
    </row>
    <row r="238" spans="18:18">
      <c r="R238" s="17"/>
    </row>
    <row r="239" spans="18:18">
      <c r="R239" s="17"/>
    </row>
    <row r="240" spans="18:18">
      <c r="R240" s="17"/>
    </row>
    <row r="241" spans="18:18">
      <c r="R241" s="17"/>
    </row>
    <row r="242" spans="18:18">
      <c r="R242" s="17"/>
    </row>
    <row r="243" spans="18:18">
      <c r="R243" s="17"/>
    </row>
    <row r="244" spans="18:18">
      <c r="R244" s="17"/>
    </row>
    <row r="245" spans="18:18">
      <c r="R245" s="17"/>
    </row>
    <row r="246" spans="18:18">
      <c r="R246" s="17"/>
    </row>
    <row r="247" spans="18:18">
      <c r="R247" s="17"/>
    </row>
    <row r="248" spans="18:18">
      <c r="R248" s="17"/>
    </row>
    <row r="249" spans="18:18">
      <c r="R249" s="17"/>
    </row>
    <row r="250" spans="18:18">
      <c r="R250" s="17"/>
    </row>
    <row r="251" spans="18:18">
      <c r="R251" s="17"/>
    </row>
    <row r="252" spans="18:18">
      <c r="R252" s="17"/>
    </row>
    <row r="253" spans="18:18">
      <c r="R253" s="17"/>
    </row>
    <row r="254" spans="18:18">
      <c r="R254" s="17"/>
    </row>
    <row r="255" spans="18:18">
      <c r="R255" s="17"/>
    </row>
    <row r="256" spans="18:18">
      <c r="R256" s="17"/>
    </row>
    <row r="257" spans="18:18">
      <c r="R257" s="17"/>
    </row>
    <row r="258" spans="18:18">
      <c r="R258" s="17"/>
    </row>
    <row r="259" spans="18:18">
      <c r="R259" s="17"/>
    </row>
    <row r="260" spans="18:18">
      <c r="R260" s="17"/>
    </row>
    <row r="261" spans="18:18">
      <c r="R261" s="17"/>
    </row>
    <row r="262" spans="18:18">
      <c r="R262" s="17"/>
    </row>
    <row r="263" spans="18:18">
      <c r="R263" s="17"/>
    </row>
    <row r="264" spans="18:18">
      <c r="R264" s="17"/>
    </row>
    <row r="265" spans="18:18">
      <c r="R265" s="17"/>
    </row>
    <row r="266" spans="18:18">
      <c r="R266" s="17"/>
    </row>
    <row r="267" spans="18:18">
      <c r="R267" s="17"/>
    </row>
    <row r="268" spans="18:18">
      <c r="R268" s="17"/>
    </row>
    <row r="269" spans="18:18">
      <c r="R269" s="17"/>
    </row>
    <row r="270" spans="18:18">
      <c r="R270" s="17"/>
    </row>
    <row r="271" spans="18:18">
      <c r="R271" s="17"/>
    </row>
    <row r="272" spans="18:18">
      <c r="R272" s="17"/>
    </row>
    <row r="273" spans="18:18">
      <c r="R273" s="17"/>
    </row>
    <row r="274" spans="18:18">
      <c r="R274" s="17"/>
    </row>
    <row r="275" spans="18:18">
      <c r="R275" s="17"/>
    </row>
    <row r="276" spans="18:18">
      <c r="R276" s="17"/>
    </row>
    <row r="277" spans="18:18">
      <c r="R277" s="17"/>
    </row>
    <row r="278" spans="18:18">
      <c r="R278" s="17"/>
    </row>
    <row r="279" spans="18:18">
      <c r="R279" s="17"/>
    </row>
    <row r="280" spans="18:18">
      <c r="R280" s="17"/>
    </row>
    <row r="281" spans="18:18">
      <c r="R281" s="17"/>
    </row>
    <row r="282" spans="18:18">
      <c r="R282" s="17"/>
    </row>
    <row r="283" spans="18:18">
      <c r="R283" s="17"/>
    </row>
    <row r="284" spans="18:18">
      <c r="R284" s="17"/>
    </row>
    <row r="285" spans="18:18">
      <c r="R285" s="17"/>
    </row>
    <row r="286" spans="18:18">
      <c r="R286" s="17"/>
    </row>
    <row r="287" spans="18:18">
      <c r="R287" s="17"/>
    </row>
    <row r="288" spans="18:18">
      <c r="R288" s="17"/>
    </row>
    <row r="289" spans="18:18">
      <c r="R289" s="17"/>
    </row>
    <row r="290" spans="18:18">
      <c r="R290" s="17"/>
    </row>
    <row r="291" spans="18:18">
      <c r="R291" s="17"/>
    </row>
    <row r="292" spans="18:18">
      <c r="R292" s="17"/>
    </row>
    <row r="293" spans="18:18">
      <c r="R293" s="17"/>
    </row>
    <row r="294" spans="18:18">
      <c r="R294" s="17"/>
    </row>
    <row r="295" spans="18:18">
      <c r="R295" s="17"/>
    </row>
    <row r="296" spans="18:18">
      <c r="R296" s="17"/>
    </row>
    <row r="297" spans="18:18">
      <c r="R297" s="17"/>
    </row>
    <row r="298" spans="18:18">
      <c r="R298" s="17"/>
    </row>
    <row r="299" spans="18:18">
      <c r="R299" s="17"/>
    </row>
    <row r="300" spans="18:18">
      <c r="R300" s="17"/>
    </row>
    <row r="301" spans="18:18">
      <c r="R301" s="17"/>
    </row>
    <row r="302" spans="18:18">
      <c r="R302" s="17"/>
    </row>
    <row r="303" spans="18:18">
      <c r="R303" s="17"/>
    </row>
    <row r="304" spans="18:18">
      <c r="R304" s="17"/>
    </row>
    <row r="305" spans="18:18">
      <c r="R305" s="17"/>
    </row>
    <row r="306" spans="18:18">
      <c r="R306" s="17"/>
    </row>
    <row r="307" spans="18:18">
      <c r="R307" s="17"/>
    </row>
    <row r="308" spans="18:18">
      <c r="R308" s="17"/>
    </row>
    <row r="309" spans="18:18">
      <c r="R309" s="17"/>
    </row>
    <row r="310" spans="18:18">
      <c r="R310" s="17"/>
    </row>
    <row r="311" spans="18:18">
      <c r="R311" s="17"/>
    </row>
    <row r="312" spans="18:18">
      <c r="R312" s="17"/>
    </row>
    <row r="313" spans="18:18">
      <c r="R313" s="17"/>
    </row>
    <row r="314" spans="18:18">
      <c r="R314" s="17"/>
    </row>
    <row r="315" spans="18:18">
      <c r="R315" s="17"/>
    </row>
    <row r="316" spans="18:18">
      <c r="R316" s="17"/>
    </row>
    <row r="317" spans="18:18">
      <c r="R317" s="17"/>
    </row>
    <row r="318" spans="18:18">
      <c r="R318" s="17"/>
    </row>
    <row r="319" spans="18:18">
      <c r="R319" s="17"/>
    </row>
    <row r="320" spans="18:18">
      <c r="R320" s="17"/>
    </row>
    <row r="321" spans="18:18">
      <c r="R321" s="17"/>
    </row>
    <row r="322" spans="18:18">
      <c r="R322" s="17"/>
    </row>
    <row r="323" spans="18:18">
      <c r="R323" s="17"/>
    </row>
    <row r="324" spans="18:18">
      <c r="R324" s="17"/>
    </row>
    <row r="325" spans="18:18">
      <c r="R325" s="17"/>
    </row>
    <row r="326" spans="18:18">
      <c r="R326" s="17"/>
    </row>
    <row r="327" spans="18:18">
      <c r="R327" s="17"/>
    </row>
    <row r="328" spans="18:18">
      <c r="R328" s="17"/>
    </row>
    <row r="329" spans="18:18">
      <c r="R329" s="17"/>
    </row>
    <row r="330" spans="18:18">
      <c r="R330" s="17"/>
    </row>
    <row r="331" spans="18:18">
      <c r="R331" s="17"/>
    </row>
    <row r="332" spans="18:18">
      <c r="R332" s="17"/>
    </row>
    <row r="333" spans="18:18">
      <c r="R333" s="17"/>
    </row>
    <row r="334" spans="18:18">
      <c r="R334" s="17"/>
    </row>
    <row r="335" spans="18:18">
      <c r="R335" s="17"/>
    </row>
    <row r="336" spans="18:18">
      <c r="R336" s="17"/>
    </row>
    <row r="337" spans="18:18">
      <c r="R337" s="17"/>
    </row>
    <row r="338" spans="18:18">
      <c r="R338" s="17"/>
    </row>
    <row r="339" spans="18:18">
      <c r="R339" s="17"/>
    </row>
    <row r="340" spans="18:18">
      <c r="R340" s="17"/>
    </row>
    <row r="341" spans="18:18">
      <c r="R341" s="17"/>
    </row>
    <row r="342" spans="18:18">
      <c r="R342" s="17"/>
    </row>
    <row r="343" spans="18:18">
      <c r="R343" s="17"/>
    </row>
    <row r="344" spans="18:18">
      <c r="R344" s="17"/>
    </row>
    <row r="345" spans="18:18">
      <c r="R345" s="17"/>
    </row>
    <row r="346" spans="18:18">
      <c r="R346" s="17"/>
    </row>
    <row r="347" spans="18:18">
      <c r="R347" s="17"/>
    </row>
    <row r="348" spans="18:18">
      <c r="R348" s="17"/>
    </row>
    <row r="349" spans="18:18">
      <c r="R349" s="17"/>
    </row>
    <row r="350" spans="18:18">
      <c r="R350" s="17"/>
    </row>
    <row r="351" spans="18:18">
      <c r="R351" s="17"/>
    </row>
    <row r="352" spans="18:18">
      <c r="R352" s="17"/>
    </row>
    <row r="353" spans="18:18">
      <c r="R353" s="17"/>
    </row>
    <row r="354" spans="18:18">
      <c r="R354" s="17"/>
    </row>
    <row r="355" spans="18:18">
      <c r="R355" s="17"/>
    </row>
    <row r="356" spans="18:18">
      <c r="R356" s="17"/>
    </row>
    <row r="357" spans="18:18">
      <c r="R357" s="17"/>
    </row>
    <row r="358" spans="18:18">
      <c r="R358" s="17"/>
    </row>
    <row r="359" spans="18:18">
      <c r="R359" s="17"/>
    </row>
    <row r="360" spans="18:18">
      <c r="R360" s="17"/>
    </row>
    <row r="361" spans="18:18">
      <c r="R361" s="17"/>
    </row>
    <row r="362" spans="18:18">
      <c r="R362" s="17"/>
    </row>
    <row r="363" spans="18:18">
      <c r="R363" s="17"/>
    </row>
    <row r="364" spans="18:18">
      <c r="R364" s="17"/>
    </row>
    <row r="365" spans="18:18">
      <c r="R365" s="17"/>
    </row>
    <row r="366" spans="18:18">
      <c r="R366" s="17"/>
    </row>
    <row r="367" spans="18:18">
      <c r="R367" s="17"/>
    </row>
    <row r="368" spans="18:18">
      <c r="R368" s="17"/>
    </row>
    <row r="369" spans="18:18">
      <c r="R369" s="17"/>
    </row>
    <row r="370" spans="18:18">
      <c r="R370" s="17"/>
    </row>
    <row r="371" spans="18:18">
      <c r="R371" s="17"/>
    </row>
    <row r="372" spans="18:18">
      <c r="R372" s="17"/>
    </row>
    <row r="373" spans="18:18">
      <c r="R373" s="17"/>
    </row>
    <row r="374" spans="18:18">
      <c r="R374" s="17"/>
    </row>
    <row r="375" spans="18:18">
      <c r="R375" s="17"/>
    </row>
    <row r="376" spans="18:18">
      <c r="R376" s="17"/>
    </row>
    <row r="377" spans="18:18">
      <c r="R377" s="17"/>
    </row>
    <row r="378" spans="18:18">
      <c r="R378" s="17"/>
    </row>
  </sheetData>
  <autoFilter ref="A8:Y45"/>
  <mergeCells count="26">
    <mergeCell ref="C7:C8"/>
    <mergeCell ref="B7:B8"/>
    <mergeCell ref="A7:A8"/>
    <mergeCell ref="X7:X8"/>
    <mergeCell ref="J7:J8"/>
    <mergeCell ref="I7:I8"/>
    <mergeCell ref="H7:H8"/>
    <mergeCell ref="S7:S8"/>
    <mergeCell ref="T7:T8"/>
    <mergeCell ref="U7:U8"/>
    <mergeCell ref="V7:V8"/>
    <mergeCell ref="W7:W8"/>
    <mergeCell ref="D45:Q45"/>
    <mergeCell ref="K7:P7"/>
    <mergeCell ref="Q7:Q8"/>
    <mergeCell ref="R7:R8"/>
    <mergeCell ref="G7:G8"/>
    <mergeCell ref="F7:F8"/>
    <mergeCell ref="E7:E8"/>
    <mergeCell ref="D7:D8"/>
    <mergeCell ref="A1:K1"/>
    <mergeCell ref="A2:K2"/>
    <mergeCell ref="A3:K3"/>
    <mergeCell ref="A4:K4"/>
    <mergeCell ref="A5:K5"/>
    <mergeCell ref="A6:X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dnikol</dc:creator>
  <cp:lastModifiedBy>kpanouts</cp:lastModifiedBy>
  <cp:lastPrinted>2019-05-14T06:12:26Z</cp:lastPrinted>
  <dcterms:created xsi:type="dcterms:W3CDTF">2019-05-13T09:28:03Z</dcterms:created>
  <dcterms:modified xsi:type="dcterms:W3CDTF">2019-05-15T08:00:16Z</dcterms:modified>
</cp:coreProperties>
</file>